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lga.volynchuk\Documents\Заболотна\МЦП\26.11.2019 МЦП 20-22 проєкт з урах. заув. фіндепу-ред.ЧУМАК\"/>
    </mc:Choice>
  </mc:AlternateContent>
  <bookViews>
    <workbookView xWindow="0" yWindow="0" windowWidth="28800" windowHeight="12435"/>
  </bookViews>
  <sheets>
    <sheet name="МЦП 2020-2022 проект 24.09" sheetId="1" r:id="rId1"/>
  </sheets>
  <definedNames>
    <definedName name="_GoBack" localSheetId="0">'МЦП 2020-2022 проект 24.09'!#REF!</definedName>
    <definedName name="_xlnm._FilterDatabase" localSheetId="0" hidden="1">'МЦП 2020-2022 проект 24.09'!$A$8:$S$143</definedName>
    <definedName name="_xlnm.Print_Titles" localSheetId="0">'МЦП 2020-2022 проект 24.09'!$5:$8</definedName>
    <definedName name="_xlnm.Print_Area" localSheetId="0">'МЦП 2020-2022 проект 24.09'!$A$1:$O$142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5" i="1" l="1"/>
  <c r="M75" i="1"/>
  <c r="M136" i="1" l="1"/>
  <c r="L136" i="1"/>
  <c r="N128" i="1"/>
  <c r="M128" i="1"/>
  <c r="L128" i="1"/>
  <c r="N67" i="1"/>
  <c r="M67" i="1"/>
  <c r="N52" i="1"/>
  <c r="M52" i="1"/>
  <c r="N42" i="1"/>
  <c r="M42" i="1"/>
  <c r="L42" i="1"/>
  <c r="N41" i="1"/>
  <c r="M41" i="1"/>
  <c r="N27" i="1" l="1"/>
  <c r="M27" i="1"/>
</calcChain>
</file>

<file path=xl/sharedStrings.xml><?xml version="1.0" encoding="utf-8"?>
<sst xmlns="http://schemas.openxmlformats.org/spreadsheetml/2006/main" count="241" uniqueCount="139">
  <si>
    <t>Віталій КЛИЧКО</t>
  </si>
  <si>
    <t xml:space="preserve">Київський міський голова </t>
  </si>
  <si>
    <t>Кошти інших джерел</t>
  </si>
  <si>
    <t>Бюджет міста Києва</t>
  </si>
  <si>
    <t>Всього</t>
  </si>
  <si>
    <t>Рівень готовності будівництва, %</t>
  </si>
  <si>
    <t>показник якості</t>
  </si>
  <si>
    <t>Середні витрати на будівництво, тис. грн.</t>
  </si>
  <si>
    <t>показник ефективності</t>
  </si>
  <si>
    <t>Кількість об’єктів будівництва, од</t>
  </si>
  <si>
    <t>показник продукту</t>
  </si>
  <si>
    <t>Департамент міського благоустрою, КП «Київська міська лікарня ветеринарної медицини»</t>
  </si>
  <si>
    <t>Рівень готовності об’єкту будівництва, %</t>
  </si>
  <si>
    <t>Кількість об’єктів будівництва, од.</t>
  </si>
  <si>
    <t>2020-2022</t>
  </si>
  <si>
    <t>5.1.1 Будівництво та облаштування притулку для утримання безпритульних тварин (Центр захисту тварин) на вулиці Автопарковій у Дарницькому районі</t>
  </si>
  <si>
    <t>Забезпечення будівництва закладів по поводженню з тваринами</t>
  </si>
  <si>
    <t xml:space="preserve">5. </t>
  </si>
  <si>
    <t>Динаміка кількості звернень порівнянні з попереднім роком, %</t>
  </si>
  <si>
    <t>Середні видатки на складання одного заключення патологоанатомічного розтину тварини,  тис. грн.</t>
  </si>
  <si>
    <t>Середні видатки на виявлення однієї  тварини, яка має власника та не була  зареєстрована,  тис. грн.</t>
  </si>
  <si>
    <t>Середні видатки на складання одного акту щодо порушення правил утримання тварин,  тис. грн.</t>
  </si>
  <si>
    <t>Середні видатки на  розгляд одного звернення, отриманого від фізичних та юридичних осіб,  тис. грн.</t>
  </si>
  <si>
    <t>Кількість патологоанатомічних розтинів тварин, од.</t>
  </si>
  <si>
    <t>Кількість виявлених тварин, які мають власника та не були  зареєстровані, од</t>
  </si>
  <si>
    <t>Кількість складених актів щодо порушення правил утримання тварин, од.</t>
  </si>
  <si>
    <t>Кількість розглянутих звернень та запитів, отриманих від фізичних та юридичних осіб, од.</t>
  </si>
  <si>
    <t>4.2 Посилення контролю за утриманням домашніх тварин та регулювання чисельності безпритульних тварин гуманними методами, створення системи контролю за порушенням правил утримання домашніх тварин в місті Києві</t>
  </si>
  <si>
    <t>Динаміка кількості проведених заходів в порівнянні з попереднім роком, %</t>
  </si>
  <si>
    <t>Середні видатки на 1 інформаційно-просвітницький захід, тис. грн.</t>
  </si>
  <si>
    <t>Кількість інформаційно-просвітницьких заходів, од.</t>
  </si>
  <si>
    <t>Динаміка кількості публічних просторів для власників тварин, %</t>
  </si>
  <si>
    <t>Середні видатки на облаштування собачих вбиралень,  тис. грн.</t>
  </si>
  <si>
    <t>Середні видатки на 1 дресирувальний майданчик, тис.грн.</t>
  </si>
  <si>
    <t>Середні видатки на 1 вигульний майданчик, тис.грн.</t>
  </si>
  <si>
    <t>Середні видатки на взяття на облік 1 простору для тварин, тис.грн.</t>
  </si>
  <si>
    <t>Середні видатки на 1 захід з тестування за програмою "Собака компаньйон", тис. грн.</t>
  </si>
  <si>
    <t>Облаштування собачих вбиралень, од</t>
  </si>
  <si>
    <t>Організація та облаштування дресирувальних майданчиків, од.</t>
  </si>
  <si>
    <t>Організація вигульних майданчиків, од.</t>
  </si>
  <si>
    <t>Кількість публічних просторів, яких взято на облік в системі РДТ, од.</t>
  </si>
  <si>
    <t xml:space="preserve"> 3.1 Впровадження концепції «Культурний вигул тварин у місті».</t>
  </si>
  <si>
    <t>Кількість заходів з тестування за програмою "Собака компаньйон", од.</t>
  </si>
  <si>
    <t>Впорядкування та розвиток публічного простору м. Києва</t>
  </si>
  <si>
    <t>3.</t>
  </si>
  <si>
    <t>Середньорічні видатки на утримання 1 громадського притулку для безпритульних тварин, тис. грн.</t>
  </si>
  <si>
    <t>Динаміка кількості безпритульних тварин, яких планується утримувати у притулках КП, %</t>
  </si>
  <si>
    <t>Середні видатки на проведення комплексної вакцинації однієї тварини, тис. грн.</t>
  </si>
  <si>
    <t>Середні видатки на утримання однієї тварини протягом 14 діб на карантині, тис. грн.</t>
  </si>
  <si>
    <t>Середні видатки на утримання однієї тварини протягом однієї доби в притулку, тис. грн.</t>
  </si>
  <si>
    <t>Кількість безпритульних тварин, яким планується провести комплексну вакцинацію, од.</t>
  </si>
  <si>
    <t>Кількість  безпритульних тварин, яких планується перитримати на карантині, од.</t>
  </si>
  <si>
    <t>Кількість безпритульних  тварин, яких планується утримувати в притулках КП «Київська міська лікарня ветеринарної медицини», од.</t>
  </si>
  <si>
    <t>2.1.1 Утримання,  адопція, ветеринарна допомога, лікування, стерилізація, вакцинація, реєстрація та підготовка до   прилаштування безпритульних тварин, що знаходяться в притулках КП «Київська міська лікарня ветеринарної медицини»</t>
  </si>
  <si>
    <t>2.</t>
  </si>
  <si>
    <t>Середні видатки на збирання та кремацію трупів  однієї загиблої  тварини, тис. грн.</t>
  </si>
  <si>
    <t>Середні видатки на проведення вилову  однієї тварини, тис. грн.</t>
  </si>
  <si>
    <t>Кількість трупів загиблих тварин, які планується зібрати та утилізувати, од.</t>
  </si>
  <si>
    <t>Кількість безпритульних тварин, яких планується виловити, од.</t>
  </si>
  <si>
    <t>Проведення системної роботи з регулювання чисельності безпритульних тварин гуманними методами шляхом забезпечення функціонування мобільних груп служби Зоодопомога, здійснення протиепізоотичних заходів,  збирання трупів тварин, вирішення питань у разі виникнення надзвичайних та конфліктних ситуацій пов'язаних з тваринами, утримання підконтрольного санітарно-епідеміологічного стану у м. Києві</t>
  </si>
  <si>
    <t>Департамент міського благоустрою, 
КП «Київська міська лікарня ветеринарної медицини»</t>
  </si>
  <si>
    <t>1.1.3  Вилов безпритульних тварин, що знаходяться на території міста Києва  бригадами з відлову,  транспортування безпритульних тварин до/з притулків КП «Київська міська лікарня ветеринарної медицини», повернення під опіку на місце вилову  за зверненням опікунів, збирання трупів загиблих тварин, кремація трупів загиблих тварин та інших біологічних відходів</t>
  </si>
  <si>
    <t>Динаміка кількості безпритульних тварин, яких взято на облік в системі РДТ, %</t>
  </si>
  <si>
    <t>Динаміка кількості безпритульних тварин, прилаштованих під опіку,%</t>
  </si>
  <si>
    <t>Середні видатки на  ідентифікацію однієї тварини, тис. грн.</t>
  </si>
  <si>
    <t>Середні видатки на  реєстрацію одного опікуна,  тис. грн.</t>
  </si>
  <si>
    <t>Середні видатки на  взяття на облік однієї  тварини, тис. грн.</t>
  </si>
  <si>
    <t>Середні видатки на прилаштування  однієї тварини під опіку, тис. грн.</t>
  </si>
  <si>
    <t>Кількість ідентифікованих тварин (чипування), од</t>
  </si>
  <si>
    <t>Кількість зареєстрованих опікунів, од.</t>
  </si>
  <si>
    <t>Кількість безпритульних тварин, яких взято на облік в системі РДТ, од.</t>
  </si>
  <si>
    <t>Кількість безпритульних тварин, прилаштованих під опіку, од.</t>
  </si>
  <si>
    <t>Динаміка кількості стерилізованих тварин, які знаходяться під опікою та у  пільгових категорії населення, %</t>
  </si>
  <si>
    <t>Середні видатки на одну безпритульну тварину, якій планується провести лабораторно-діагностичне обстеження,  тис. грн.</t>
  </si>
  <si>
    <t>Середні видатки на одну безпритульну тварину,  якій планується надати "Швидку ветеринарну допомогу", тис. грн.</t>
  </si>
  <si>
    <t>Середні видатки на одну безпритульну тварину, яку планується перетримати, тис. грн.</t>
  </si>
  <si>
    <t>Середні видатки на одну безпритульну тварину, яку планується вакцинувати проти сказу, тис. грн.</t>
  </si>
  <si>
    <t xml:space="preserve">Середні видатки на одну безпритульну тварину, яку планується стерилізувати, тис. грн. </t>
  </si>
  <si>
    <t>Кількість безпритульних тварин, яким планується  провести лабораторно-діагностичне обстеження, од.</t>
  </si>
  <si>
    <t>Кількість безпритульних тварин, яким планується  надати "Швидку ветеринарну допомогу", од.</t>
  </si>
  <si>
    <t xml:space="preserve"> </t>
  </si>
  <si>
    <t>Кількість безпритульних тварин, яких планується перетримати після стерилізації, од.</t>
  </si>
  <si>
    <t>Кількість безпритульних тварин, яких планується вакцинувати проти сказу, од.</t>
  </si>
  <si>
    <t>Кількість безпритульних тварин, яких планується стерилізувати, од.</t>
  </si>
  <si>
    <t>Забезпечення умов задля зменшення чисельності безпритульних  тварин гуманними методами, проведення заходів щодо запобігання занесенню та розповсюдженню заразних для людей та тварин  захворювань,  захист соціально незахищених верств населення під час надання ветеринарних послуг.</t>
  </si>
  <si>
    <t xml:space="preserve"> 1.1.1  Проведення стерилізації, вакцинації та післяопераційного утримання безпритульних тварин (до 10 діб). Забезпечення ідентифікації безпритульних тварин (таврування/кліпсування). Організація та надання лікувально-профілактичних, лабораторно-діагностичних послуг, "Швидкої ветеринарної допомоги" травмованим безпритульним тваринам, які знаходяться у притулках для тварин м. Києва, під опікою  та у соціально незахищених верств населення м. Києва</t>
  </si>
  <si>
    <t>Створення сприятливих умов для співіснування  людей та тварин у місті</t>
  </si>
  <si>
    <t xml:space="preserve">1. </t>
  </si>
  <si>
    <t>2022 рік</t>
  </si>
  <si>
    <t>2021 рік</t>
  </si>
  <si>
    <t>2020 рік</t>
  </si>
  <si>
    <t>Очікуваний результат</t>
  </si>
  <si>
    <t>Очікувані результативні показники</t>
  </si>
  <si>
    <t xml:space="preserve">Орієнтовні обсяги фінансування (вартість), тис.грн
у тому числі: </t>
  </si>
  <si>
    <t>Джерела 
фінансування</t>
  </si>
  <si>
    <t>Виконавці</t>
  </si>
  <si>
    <t>Строк виконання заходу</t>
  </si>
  <si>
    <t>Перелік заходів програми</t>
  </si>
  <si>
    <t>Назва напрямку діяльності (пріоритетні завдання)</t>
  </si>
  <si>
    <t>№ з/п</t>
  </si>
  <si>
    <t>Напрями діяльності, завдання, заходи та очікувані результативні показники Київської міської цільової програми контролю за утриманням домашніх тварин 
та регулювання чисельності безпритульних тварин гуманними методами на 2020-2022 роки</t>
  </si>
  <si>
    <t>Додаток А</t>
  </si>
  <si>
    <t>Київська міська цільова програма контролю за утриманням домашніх тварин та регулювання чисельності безпритульних тварин гуманними методами на 2020-2022 роки</t>
  </si>
  <si>
    <t>Динаміка кількості безпритульних тварин, яких планується виловити у притулок, %</t>
  </si>
  <si>
    <t xml:space="preserve"> Створення комфортних умов перебування безпритульних тварин у притулках з метою їх адопції та соціалізації</t>
  </si>
  <si>
    <t xml:space="preserve"> 3.1.1. Проведення тестувань потенційно небезпечних порід собак, ведення інтерактивного  обліку публічних просторів в системі РДТ, організація та облаштування вигульних та дресирувальних майданчиків, собачих вбиралень.</t>
  </si>
  <si>
    <t>Удосконалення нормативно-правового забезпечення поводження з домашніми та безпритульними тваринами</t>
  </si>
  <si>
    <t xml:space="preserve">
2020-2022</t>
  </si>
  <si>
    <t xml:space="preserve">
2.1.2 Надання фінансової підтримки громадським притулкам м. Києва,
 на утриманні яких знаходяться безпритульні тварини шляхом проведення відповідного відбору</t>
  </si>
  <si>
    <t xml:space="preserve">
Департамент міського благоустрою,
 громадські організації</t>
  </si>
  <si>
    <t>Кількість громадських організацій (громадських притулків для безпритульних тварин), од</t>
  </si>
  <si>
    <t>показник затрат</t>
  </si>
  <si>
    <t>обсяг видатків, тис.грн.</t>
  </si>
  <si>
    <t xml:space="preserve">
2.1 Модернізація та утримання існуючих притулків для тварин у м. Києві </t>
  </si>
  <si>
    <t xml:space="preserve">
2020-2021</t>
  </si>
  <si>
    <t xml:space="preserve">
4.1 Вдосконалення правил утримання домашніх тварин та поводження з 
безпритульними тваринами, здійснення просвітницької діяльності</t>
  </si>
  <si>
    <t xml:space="preserve">
4.1.1. Організація та проведення інформаційної, навчально-просвітницької роботи.</t>
  </si>
  <si>
    <t xml:space="preserve">
2020-2022</t>
  </si>
  <si>
    <t xml:space="preserve">
Департамент міського благоустрою, 
КП «Київська міська лікарня ветеринарної медицини»</t>
  </si>
  <si>
    <t xml:space="preserve">
Запобігання утворенню несанкціонованих місць захоронення тварин та стихійних кладовищ, поліпшення санітарно-епідеміологічного стану</t>
  </si>
  <si>
    <t xml:space="preserve">
Департамент міського благоустрою, 
КП «Київська міська лікарня ветеринарної медицини»</t>
  </si>
  <si>
    <t>100,00*</t>
  </si>
  <si>
    <t>140,00*</t>
  </si>
  <si>
    <t>4.2.1 Організація роботи та утримання  гарячої лінії, Call-центру  з розгляду звернень та запитів громадян,  надання консультацій, проведення рейд-перевірок, складення актів щодо порушення правил утримання тварин, превенція жорсткого поводження з тваринами, механізм вдосконалення нормативно-правового забезпечення поводження з домашніми та безпритульними тваринами.</t>
  </si>
  <si>
    <t xml:space="preserve">Утримання безпритульних тварин м.Києва громадськими організаціями задля запобігання розповсюдженню небезпечних  збудників та можливих випадків захворювань спільних для людей і тварин та виникнення небезпечного екологічного та санітарно-епідеміологічного стану в місті </t>
  </si>
  <si>
    <t>Динаміка кількості безпритульних тварин м. Києва у громадських притулках, яких ідентифіковано та взято на облік в системі РДТ, %</t>
  </si>
  <si>
    <t>Динаміка видатків на фінансову підтримку громадським організаціям в порівнянні з минулим роком, %</t>
  </si>
  <si>
    <t>60,00*</t>
  </si>
  <si>
    <r>
      <t xml:space="preserve">
Ведення системної роботи щодо збирання даних власників/опікунів тварин,  популяризація сучасних засобів електронної ідентифікації тварин, проведення моніторингу про кількісний склад, ареал перебування тварин, ведення порталу он-лайн реєстрації тварин, баз даних фізичних та юридичних осіб, на утримані яких знаходяться тварини, створення інструментів для розшуку опікунів, власників тварин та створення наочних звітів про результати роботи. 
</t>
    </r>
    <r>
      <rPr>
        <sz val="8"/>
        <color theme="8" tint="-0.249977111117893"/>
        <rFont val="Times New Roman"/>
        <family val="1"/>
        <charset val="204"/>
      </rPr>
      <t/>
    </r>
  </si>
  <si>
    <t xml:space="preserve">Департамент міського благоустрою, 
КП «Київська міська лікарня ветеринарної медицини»
</t>
  </si>
  <si>
    <t xml:space="preserve">1.1.2.  Забезпечення проведення реєстрації та ідентифікації  тварин у м.Києві, облік  опікунів,  ведення моніторингу та системи пошуку власників/опікунів для загублених, знайдених та безпритульних тварин. Забезпечення контролю за реєстрацією. 
</t>
  </si>
  <si>
    <t xml:space="preserve">1.1 Регулювання чисельності безпритульних тварин у м. Києві гуманними методами
</t>
  </si>
  <si>
    <t xml:space="preserve">Забезпечення вирішення проблеми наявності безпритульних тварин на території м. Києва. Ізоляція агресивних тварин, адопція тварин до життя серед людей, запобігання розповсюдженню небезпечних  збудників та можливих випадків захворювань спільних для людей та тварин, виникнення небезпечного екологічного та санітарно-епідеміологічного стану в місті.
</t>
  </si>
  <si>
    <t xml:space="preserve">
Сприяння поліпшенню санітарно-епізоотичної ситуації у м. Києві, утримання безпритульних тварин м.Києва у Притулку, надання якісної та совєчасної "Швидкої ветеринарної допомоги" безпритульним тваринам м.Києва у сучасному та багатопрофільному Центрі захисту тварин. </t>
  </si>
  <si>
    <t xml:space="preserve">
Популяризація, пропагування та формування правосвідомості у громадян щодо дотримання правил утримання тварин, вигулу у відведених місцях, обов'язкової реєстрації тварин, гуманного поводження з тваринами, методу стерилізації  як заходу  у вирішені питань регулювання кількості приплоду, видання та поширення тематичних друкованих видань, розробка соціальної реклами, медіа-проектів, ведення тематичної веб-сторінки у всесвітній мережі Інтернет.</t>
  </si>
  <si>
    <t xml:space="preserve">
5.1 Створення нових притулків для тварин, облаштування міського кладовища для захоронення тварин 
 </t>
  </si>
  <si>
    <t xml:space="preserve">
5.1.2 Будівництво міського кладовища для тварин у складі колумбарію з надмогильником для захоронення тварин, крематорію, АТП та господарських приміщень біля ТЕЦ-6 у Деснянському районі</t>
  </si>
  <si>
    <t>Прийом, реєстрація та обробка телефонних, інтернет - звернень, запитів та відгуків від громадян м. Києва (ветеринарна допомога, стерилізація, покуси, жорстоке поводження, порушення правил утримання тварин та т.і.), складання актів щодо порушення правил утримання тварин. Ведення системної роботи щодо збирання та опрацювання даних власників/опікунів тварин,  проведення моніторингу про кількісний склад, ареал перебування тварин, ведення порталу он-лайн реєстрації тварин, баз даних фізичних та юридичних осіб, на утриманні яких знаходяться тварини, створення інструментів для розшуку опікунів, власників тварин та створення наочних звітів про результати роботи. Розвиток механізму збору доказової бази в разі жорсткого поводження з тваринами.</t>
  </si>
  <si>
    <t>* відносно відповідного показника 2019 року Київської міської цільової програми контролю за утриманням домашніх тварин та регулювання чисельності безпритульних тварин гуманними методами на 2017-2019 роки (зі змінами)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</si>
</sst>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charset val="204"/>
      <scheme val="minor"/>
    </font>
    <font>
      <sz val="8"/>
      <name val="Times New Roman"/>
      <family val="1"/>
      <charset val="204"/>
    </font>
    <font>
      <b/>
      <sz val="8"/>
      <name val="Times New Roman"/>
      <family val="1"/>
      <charset val="204"/>
    </font>
    <font>
      <sz val="8"/>
      <color theme="8" tint="-0.249977111117893"/>
      <name val="Times New Roman"/>
      <family val="1"/>
      <charset val="204"/>
    </font>
    <font>
      <sz val="8"/>
      <name val="Calibri"/>
      <family val="2"/>
      <charset val="204"/>
    </font>
    <font>
      <sz val="11"/>
      <name val="Times New Roman"/>
      <family val="1"/>
      <charset val="204"/>
    </font>
    <font>
      <sz val="11"/>
      <name val="Calibri"/>
      <family val="2"/>
      <charset val="204"/>
      <scheme val="minor"/>
    </font>
    <font>
      <sz val="12"/>
      <name val="Times New Roman"/>
      <family val="1"/>
      <charset val="204"/>
    </font>
    <font>
      <b/>
      <sz val="7"/>
      <name val="Times New Roman"/>
      <family val="1"/>
      <charset val="204"/>
    </font>
    <font>
      <sz val="10"/>
      <name val="Times New Roman"/>
      <family val="1"/>
      <charset val="204"/>
    </font>
    <font>
      <b/>
      <sz val="12"/>
      <name val="Times New Roman"/>
      <family val="1"/>
      <charset val="204"/>
    </font>
    <font>
      <b/>
      <sz val="8"/>
      <color rgb="FFFF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4">
    <xf numFmtId="0" fontId="0" fillId="0" borderId="0" xfId="0"/>
    <xf numFmtId="164" fontId="1" fillId="2" borderId="4" xfId="0" applyNumberFormat="1" applyFont="1" applyFill="1" applyBorder="1" applyAlignment="1">
      <alignment vertical="center" wrapText="1"/>
    </xf>
    <xf numFmtId="164" fontId="1" fillId="2" borderId="4" xfId="0" applyNumberFormat="1" applyFont="1" applyFill="1" applyBorder="1" applyAlignment="1">
      <alignment horizontal="right" vertical="center" wrapText="1"/>
    </xf>
    <xf numFmtId="4" fontId="1" fillId="2" borderId="4" xfId="0" applyNumberFormat="1" applyFont="1" applyFill="1" applyBorder="1" applyAlignment="1">
      <alignment vertical="center" wrapText="1"/>
    </xf>
    <xf numFmtId="3" fontId="1" fillId="2" borderId="4" xfId="0" applyNumberFormat="1" applyFont="1" applyFill="1" applyBorder="1" applyAlignment="1">
      <alignment vertical="center" wrapText="1"/>
    </xf>
    <xf numFmtId="164" fontId="1" fillId="2" borderId="6" xfId="0" applyNumberFormat="1" applyFont="1" applyFill="1" applyBorder="1" applyAlignment="1">
      <alignment horizontal="right" vertical="center" wrapText="1"/>
    </xf>
    <xf numFmtId="164" fontId="1" fillId="2" borderId="0" xfId="0" applyNumberFormat="1" applyFont="1" applyFill="1" applyBorder="1" applyAlignment="1">
      <alignment horizontal="right" vertical="center" wrapText="1"/>
    </xf>
    <xf numFmtId="164" fontId="4" fillId="2" borderId="4" xfId="0" applyNumberFormat="1" applyFont="1" applyFill="1" applyBorder="1" applyAlignment="1">
      <alignment vertical="center" wrapText="1"/>
    </xf>
    <xf numFmtId="1" fontId="1" fillId="2" borderId="4" xfId="0" applyNumberFormat="1" applyFont="1" applyFill="1" applyBorder="1" applyAlignment="1">
      <alignment vertical="center" wrapText="1"/>
    </xf>
    <xf numFmtId="164" fontId="2" fillId="2" borderId="4" xfId="0" applyNumberFormat="1" applyFont="1" applyFill="1" applyBorder="1" applyAlignment="1">
      <alignment horizontal="right" vertical="center" wrapText="1"/>
    </xf>
    <xf numFmtId="0" fontId="6" fillId="2" borderId="0" xfId="0" applyFont="1" applyFill="1"/>
    <xf numFmtId="0" fontId="7" fillId="2" borderId="0" xfId="0" applyFont="1" applyFill="1" applyAlignment="1">
      <alignment horizontal="center" vertical="center"/>
    </xf>
    <xf numFmtId="0" fontId="6" fillId="2" borderId="0" xfId="0" applyFont="1" applyFill="1" applyAlignment="1"/>
    <xf numFmtId="0" fontId="6" fillId="2" borderId="0" xfId="0" applyFont="1" applyFill="1" applyAlignment="1">
      <alignment horizontal="right"/>
    </xf>
    <xf numFmtId="0" fontId="6" fillId="2" borderId="0" xfId="0" applyFont="1" applyFill="1" applyAlignment="1">
      <alignment wrapText="1"/>
    </xf>
    <xf numFmtId="0" fontId="6" fillId="2" borderId="0" xfId="0" applyFont="1" applyFill="1" applyAlignment="1">
      <alignment horizontal="left"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right" vertical="center" wrapText="1"/>
    </xf>
    <xf numFmtId="164" fontId="9" fillId="2" borderId="0" xfId="0" applyNumberFormat="1" applyFont="1" applyFill="1" applyBorder="1" applyAlignment="1">
      <alignment vertical="center" wrapText="1"/>
    </xf>
    <xf numFmtId="0" fontId="9" fillId="2" borderId="0" xfId="0" applyFont="1" applyFill="1" applyAlignment="1">
      <alignment vertical="center" wrapText="1"/>
    </xf>
    <xf numFmtId="0" fontId="1" fillId="2" borderId="4" xfId="0" applyNumberFormat="1" applyFont="1" applyFill="1" applyBorder="1" applyAlignment="1">
      <alignment horizontal="center" vertical="center" wrapText="1"/>
    </xf>
    <xf numFmtId="0" fontId="6" fillId="2" borderId="0" xfId="0" applyNumberFormat="1" applyFont="1" applyFill="1" applyBorder="1"/>
    <xf numFmtId="0" fontId="2" fillId="2" borderId="4" xfId="0" applyFont="1" applyFill="1" applyBorder="1" applyAlignment="1">
      <alignment vertical="center" wrapText="1"/>
    </xf>
    <xf numFmtId="164" fontId="6" fillId="2" borderId="0" xfId="0" applyNumberFormat="1" applyFont="1" applyFill="1"/>
    <xf numFmtId="0" fontId="1" fillId="2" borderId="0" xfId="0" applyFont="1" applyFill="1" applyBorder="1" applyAlignment="1">
      <alignment vertical="center" wrapText="1"/>
    </xf>
    <xf numFmtId="0" fontId="1" fillId="2" borderId="7" xfId="0" applyFont="1" applyFill="1" applyBorder="1" applyAlignment="1">
      <alignment vertical="center" wrapText="1"/>
    </xf>
    <xf numFmtId="0" fontId="6" fillId="2" borderId="0" xfId="0" applyFont="1" applyFill="1" applyBorder="1"/>
    <xf numFmtId="0" fontId="2"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9" fillId="2" borderId="0" xfId="0" applyNumberFormat="1" applyFont="1" applyFill="1" applyBorder="1" applyAlignment="1">
      <alignment vertical="center" wrapText="1"/>
    </xf>
    <xf numFmtId="0" fontId="2" fillId="2" borderId="0" xfId="0" applyFont="1" applyFill="1" applyBorder="1" applyAlignment="1">
      <alignment vertical="center" wrapText="1"/>
    </xf>
    <xf numFmtId="4" fontId="2" fillId="2" borderId="0" xfId="0" applyNumberFormat="1" applyFont="1" applyFill="1" applyBorder="1" applyAlignment="1">
      <alignment horizontal="right" vertical="center" wrapText="1"/>
    </xf>
    <xf numFmtId="0" fontId="10" fillId="2" borderId="0" xfId="0" applyFont="1" applyFill="1" applyAlignment="1">
      <alignment wrapText="1"/>
    </xf>
    <xf numFmtId="0" fontId="10" fillId="2" borderId="0" xfId="0" applyFont="1" applyFill="1"/>
    <xf numFmtId="0" fontId="6" fillId="2" borderId="0" xfId="0" applyFont="1" applyFill="1" applyAlignment="1">
      <alignment horizontal="center" wrapText="1"/>
    </xf>
    <xf numFmtId="0" fontId="6" fillId="2" borderId="0" xfId="0" applyFont="1" applyFill="1" applyAlignment="1">
      <alignment horizontal="right" wrapText="1"/>
    </xf>
    <xf numFmtId="4" fontId="6" fillId="2" borderId="0" xfId="0" applyNumberFormat="1" applyFont="1" applyFill="1" applyAlignment="1">
      <alignment horizontal="right" wrapText="1"/>
    </xf>
    <xf numFmtId="4" fontId="11" fillId="2" borderId="0" xfId="0" applyNumberFormat="1" applyFont="1" applyFill="1" applyBorder="1" applyAlignment="1">
      <alignment horizontal="right" vertical="center" wrapText="1"/>
    </xf>
    <xf numFmtId="0" fontId="1" fillId="2" borderId="11" xfId="0" applyFont="1" applyFill="1" applyBorder="1" applyAlignment="1">
      <alignment vertical="center" wrapText="1"/>
    </xf>
    <xf numFmtId="164" fontId="1" fillId="2" borderId="10" xfId="0" applyNumberFormat="1" applyFont="1" applyFill="1" applyBorder="1" applyAlignment="1">
      <alignment horizontal="right" vertical="center" wrapText="1"/>
    </xf>
    <xf numFmtId="164" fontId="1" fillId="2" borderId="9" xfId="0" applyNumberFormat="1" applyFont="1" applyFill="1" applyBorder="1" applyAlignment="1">
      <alignment horizontal="right" vertical="center" wrapText="1"/>
    </xf>
    <xf numFmtId="0" fontId="1" fillId="2" borderId="12" xfId="0" applyFont="1" applyFill="1" applyBorder="1" applyAlignment="1">
      <alignment vertical="center" wrapText="1"/>
    </xf>
    <xf numFmtId="164" fontId="1" fillId="2" borderId="12" xfId="0" applyNumberFormat="1" applyFont="1" applyFill="1" applyBorder="1" applyAlignment="1">
      <alignment horizontal="right" vertical="center" wrapText="1"/>
    </xf>
    <xf numFmtId="0" fontId="7"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9" fillId="2" borderId="0" xfId="0" applyFont="1" applyFill="1" applyBorder="1" applyAlignment="1">
      <alignment vertical="center" wrapText="1"/>
    </xf>
    <xf numFmtId="0" fontId="2"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2" fillId="2" borderId="13" xfId="0" applyFont="1" applyFill="1" applyBorder="1" applyAlignment="1">
      <alignmen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1" fillId="2" borderId="8" xfId="0" applyFont="1" applyFill="1" applyBorder="1" applyAlignment="1">
      <alignment vertical="top" wrapText="1"/>
    </xf>
    <xf numFmtId="49" fontId="1" fillId="2" borderId="8" xfId="0" applyNumberFormat="1" applyFont="1" applyFill="1" applyBorder="1" applyAlignment="1">
      <alignment vertical="top" wrapText="1"/>
    </xf>
    <xf numFmtId="0" fontId="1" fillId="2" borderId="5" xfId="0" applyFont="1" applyFill="1" applyBorder="1" applyAlignment="1">
      <alignment vertical="center" wrapText="1"/>
    </xf>
    <xf numFmtId="0" fontId="1" fillId="2" borderId="5" xfId="0" applyFont="1" applyFill="1" applyBorder="1" applyAlignment="1">
      <alignment vertical="top" wrapText="1"/>
    </xf>
    <xf numFmtId="0" fontId="1" fillId="2" borderId="13" xfId="0" applyFont="1" applyFill="1" applyBorder="1" applyAlignment="1">
      <alignment vertical="center" wrapText="1"/>
    </xf>
    <xf numFmtId="49" fontId="1" fillId="2" borderId="4" xfId="0" applyNumberFormat="1" applyFont="1" applyFill="1" applyBorder="1" applyAlignment="1">
      <alignment horizontal="left" wrapText="1"/>
    </xf>
    <xf numFmtId="0" fontId="1" fillId="2" borderId="1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5" xfId="0" applyFont="1" applyFill="1" applyBorder="1" applyAlignment="1">
      <alignment horizontal="left" vertical="top"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2"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vertical="center" wrapText="1"/>
    </xf>
    <xf numFmtId="0" fontId="5" fillId="2" borderId="0" xfId="0" applyFont="1" applyFill="1" applyAlignment="1">
      <alignment horizontal="right" vertical="center"/>
    </xf>
    <xf numFmtId="0" fontId="7"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11" xfId="0" applyFont="1" applyFill="1" applyBorder="1" applyAlignment="1">
      <alignment horizontal="center" wrapText="1"/>
    </xf>
    <xf numFmtId="0" fontId="6" fillId="2" borderId="10" xfId="0" applyFont="1" applyFill="1" applyBorder="1" applyAlignment="1">
      <alignment horizontal="center" wrapText="1"/>
    </xf>
    <xf numFmtId="0" fontId="6" fillId="2" borderId="9" xfId="0" applyFont="1" applyFill="1" applyBorder="1" applyAlignment="1">
      <alignment horizontal="center" wrapText="1"/>
    </xf>
    <xf numFmtId="0" fontId="6" fillId="2" borderId="7" xfId="0" applyFont="1" applyFill="1" applyBorder="1" applyAlignment="1">
      <alignment horizontal="center" wrapText="1"/>
    </xf>
    <xf numFmtId="0" fontId="6" fillId="2" borderId="0" xfId="0" applyFont="1" applyFill="1" applyBorder="1" applyAlignment="1">
      <alignment horizontal="center" wrapText="1"/>
    </xf>
    <xf numFmtId="0" fontId="6" fillId="2" borderId="6" xfId="0" applyFont="1" applyFill="1" applyBorder="1" applyAlignment="1">
      <alignment horizontal="center" wrapText="1"/>
    </xf>
    <xf numFmtId="0" fontId="6" fillId="2" borderId="3" xfId="0" applyFont="1" applyFill="1" applyBorder="1" applyAlignment="1">
      <alignment horizontal="center" wrapText="1"/>
    </xf>
    <xf numFmtId="0" fontId="6" fillId="2" borderId="2" xfId="0" applyFont="1" applyFill="1" applyBorder="1" applyAlignment="1">
      <alignment horizontal="center" wrapText="1"/>
    </xf>
    <xf numFmtId="0" fontId="6" fillId="2" borderId="1" xfId="0" applyFont="1" applyFill="1" applyBorder="1" applyAlignment="1">
      <alignment horizontal="center" wrapText="1"/>
    </xf>
    <xf numFmtId="0" fontId="6" fillId="2" borderId="12" xfId="0" applyFont="1" applyFill="1" applyBorder="1" applyAlignment="1">
      <alignment horizontal="center" wrapText="1"/>
    </xf>
    <xf numFmtId="0" fontId="6" fillId="2" borderId="8" xfId="0" applyFont="1" applyFill="1" applyBorder="1" applyAlignment="1">
      <alignment horizontal="center" wrapText="1"/>
    </xf>
    <xf numFmtId="0" fontId="6" fillId="2" borderId="5" xfId="0" applyFont="1" applyFill="1" applyBorder="1" applyAlignment="1">
      <alignment horizontal="center" wrapText="1"/>
    </xf>
    <xf numFmtId="0" fontId="1" fillId="2" borderId="4" xfId="0"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6" fillId="2" borderId="5" xfId="0" applyFont="1" applyFill="1" applyBorder="1" applyAlignment="1">
      <alignment horizontal="center" vertical="top" wrapText="1"/>
    </xf>
    <xf numFmtId="0" fontId="6" fillId="2" borderId="4" xfId="0" applyFont="1" applyFill="1" applyBorder="1" applyAlignment="1">
      <alignment horizontal="center" vertical="top" wrapText="1"/>
    </xf>
    <xf numFmtId="0" fontId="4" fillId="2" borderId="4" xfId="0" applyFont="1" applyFill="1" applyBorder="1" applyAlignment="1">
      <alignment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6" fillId="2" borderId="7"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164" fontId="1" fillId="2" borderId="15" xfId="0" applyNumberFormat="1" applyFont="1" applyFill="1" applyBorder="1" applyAlignment="1">
      <alignment horizontal="center" vertical="center" wrapText="1"/>
    </xf>
    <xf numFmtId="164" fontId="1" fillId="2" borderId="14"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2" borderId="0" xfId="0" applyFont="1" applyFill="1" applyBorder="1" applyAlignment="1">
      <alignment vertical="center"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4" fillId="2" borderId="15" xfId="0" applyFont="1" applyFill="1" applyBorder="1" applyAlignment="1">
      <alignment vertical="center" wrapText="1"/>
    </xf>
    <xf numFmtId="0" fontId="4" fillId="2" borderId="14" xfId="0" applyFont="1" applyFill="1" applyBorder="1" applyAlignment="1">
      <alignment vertical="center" wrapText="1"/>
    </xf>
    <xf numFmtId="0" fontId="4" fillId="2" borderId="13"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vertical="top" wrapText="1"/>
    </xf>
    <xf numFmtId="0" fontId="1" fillId="2" borderId="4"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0" fillId="2" borderId="0" xfId="0" applyFont="1" applyFill="1" applyAlignment="1">
      <alignment horizontal="left" wrapText="1"/>
    </xf>
    <xf numFmtId="0" fontId="10" fillId="2" borderId="0" xfId="0" applyFont="1" applyFill="1" applyAlignment="1">
      <alignment horizontal="center" wrapText="1"/>
    </xf>
    <xf numFmtId="16" fontId="1" fillId="2" borderId="12" xfId="0" applyNumberFormat="1" applyFont="1" applyFill="1" applyBorder="1" applyAlignment="1">
      <alignment horizontal="left" vertical="top" wrapText="1"/>
    </xf>
    <xf numFmtId="16" fontId="1" fillId="2" borderId="8" xfId="0" applyNumberFormat="1" applyFont="1" applyFill="1" applyBorder="1" applyAlignment="1">
      <alignment horizontal="left" vertical="top" wrapText="1"/>
    </xf>
    <xf numFmtId="16" fontId="1" fillId="2" borderId="5" xfId="0" applyNumberFormat="1" applyFont="1" applyFill="1" applyBorder="1" applyAlignment="1">
      <alignment horizontal="left" vertical="top" wrapText="1"/>
    </xf>
    <xf numFmtId="0" fontId="2" fillId="2" borderId="15" xfId="0" applyFont="1" applyFill="1" applyBorder="1" applyAlignment="1">
      <alignment vertical="center" wrapText="1"/>
    </xf>
    <xf numFmtId="0" fontId="2" fillId="2" borderId="14" xfId="0" applyFont="1" applyFill="1" applyBorder="1" applyAlignment="1">
      <alignment vertical="center" wrapText="1"/>
    </xf>
    <xf numFmtId="0" fontId="2" fillId="2" borderId="13" xfId="0" applyFont="1" applyFill="1" applyBorder="1" applyAlignment="1">
      <alignment vertical="center" wrapText="1"/>
    </xf>
    <xf numFmtId="49" fontId="1" fillId="2" borderId="4" xfId="0" applyNumberFormat="1" applyFont="1" applyFill="1" applyBorder="1" applyAlignment="1">
      <alignment horizontal="right" vertical="center" wrapText="1"/>
    </xf>
    <xf numFmtId="2" fontId="1" fillId="2" borderId="4" xfId="0" applyNumberFormat="1" applyFont="1" applyFill="1" applyBorder="1" applyAlignment="1">
      <alignment horizontal="right" vertical="center" wrapText="1"/>
    </xf>
    <xf numFmtId="0" fontId="12" fillId="2" borderId="4" xfId="0" applyFont="1" applyFill="1" applyBorder="1" applyAlignment="1">
      <alignment vertical="center" wrapText="1"/>
    </xf>
    <xf numFmtId="0" fontId="2" fillId="2" borderId="10" xfId="0" applyNumberFormat="1"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45"/>
  <sheetViews>
    <sheetView tabSelected="1" zoomScale="130" zoomScaleNormal="130" workbookViewId="0">
      <selection activeCell="L136" sqref="L136:N136"/>
    </sheetView>
  </sheetViews>
  <sheetFormatPr defaultRowHeight="15" x14ac:dyDescent="0.25"/>
  <cols>
    <col min="1" max="1" width="3.85546875" style="38" customWidth="1"/>
    <col min="2" max="2" width="16.28515625" style="14" customWidth="1"/>
    <col min="3" max="3" width="20.140625" style="14" customWidth="1"/>
    <col min="4" max="4" width="8.140625" style="14" customWidth="1"/>
    <col min="5" max="5" width="11" style="14" customWidth="1"/>
    <col min="6" max="6" width="10.5703125" style="14" customWidth="1"/>
    <col min="7" max="8" width="9.140625" style="39" customWidth="1"/>
    <col min="9" max="9" width="8.140625" style="39" customWidth="1"/>
    <col min="10" max="10" width="9.5703125" style="39" bestFit="1" customWidth="1"/>
    <col min="11" max="11" width="35.85546875" style="14" customWidth="1"/>
    <col min="12" max="12" width="7.5703125" style="14" customWidth="1"/>
    <col min="13" max="14" width="7.7109375" style="14" customWidth="1"/>
    <col min="15" max="15" width="31.5703125" style="15" customWidth="1"/>
    <col min="16" max="16" width="15.7109375" style="10" customWidth="1"/>
    <col min="17" max="16384" width="9.140625" style="10"/>
  </cols>
  <sheetData>
    <row r="1" spans="1:16" x14ac:dyDescent="0.25">
      <c r="A1" s="90" t="s">
        <v>101</v>
      </c>
      <c r="B1" s="90"/>
      <c r="C1" s="90"/>
      <c r="D1" s="90"/>
      <c r="E1" s="90"/>
      <c r="F1" s="90"/>
      <c r="G1" s="90"/>
      <c r="H1" s="90"/>
      <c r="I1" s="90"/>
      <c r="J1" s="90"/>
      <c r="K1" s="90"/>
      <c r="L1" s="90"/>
      <c r="M1" s="90"/>
      <c r="N1" s="90"/>
      <c r="O1" s="90"/>
    </row>
    <row r="2" spans="1:16" ht="15.75" x14ac:dyDescent="0.25">
      <c r="A2" s="11"/>
      <c r="B2" s="12"/>
      <c r="C2" s="12"/>
      <c r="D2" s="12"/>
      <c r="E2" s="12"/>
      <c r="F2" s="12"/>
      <c r="G2" s="13"/>
      <c r="H2" s="13"/>
      <c r="I2" s="13"/>
      <c r="J2" s="13"/>
      <c r="K2" s="12"/>
    </row>
    <row r="3" spans="1:16" ht="30" customHeight="1" x14ac:dyDescent="0.25">
      <c r="A3" s="91" t="s">
        <v>100</v>
      </c>
      <c r="B3" s="91"/>
      <c r="C3" s="91"/>
      <c r="D3" s="91"/>
      <c r="E3" s="91"/>
      <c r="F3" s="91"/>
      <c r="G3" s="91"/>
      <c r="H3" s="91"/>
      <c r="I3" s="91"/>
      <c r="J3" s="91"/>
      <c r="K3" s="91"/>
      <c r="L3" s="91"/>
      <c r="M3" s="91"/>
      <c r="N3" s="91"/>
      <c r="O3" s="91"/>
    </row>
    <row r="4" spans="1:16" ht="16.5" customHeight="1" x14ac:dyDescent="0.25">
      <c r="A4" s="16"/>
      <c r="B4" s="16"/>
      <c r="C4" s="16"/>
      <c r="D4" s="16"/>
      <c r="E4" s="16"/>
      <c r="F4" s="16"/>
      <c r="G4" s="17"/>
      <c r="H4" s="17"/>
      <c r="I4" s="17"/>
      <c r="J4" s="17"/>
      <c r="K4" s="16"/>
      <c r="L4" s="47"/>
      <c r="M4" s="16"/>
      <c r="N4" s="16"/>
      <c r="O4" s="47"/>
    </row>
    <row r="5" spans="1:16" x14ac:dyDescent="0.25">
      <c r="A5" s="92" t="s">
        <v>99</v>
      </c>
      <c r="B5" s="92" t="s">
        <v>98</v>
      </c>
      <c r="C5" s="92" t="s">
        <v>97</v>
      </c>
      <c r="D5" s="92" t="s">
        <v>96</v>
      </c>
      <c r="E5" s="92" t="s">
        <v>95</v>
      </c>
      <c r="F5" s="94" t="s">
        <v>94</v>
      </c>
      <c r="G5" s="77" t="s">
        <v>93</v>
      </c>
      <c r="H5" s="78"/>
      <c r="I5" s="78"/>
      <c r="J5" s="79"/>
      <c r="K5" s="92" t="s">
        <v>92</v>
      </c>
      <c r="L5" s="93" t="s">
        <v>90</v>
      </c>
      <c r="M5" s="92" t="s">
        <v>89</v>
      </c>
      <c r="N5" s="92" t="s">
        <v>88</v>
      </c>
      <c r="O5" s="93" t="s">
        <v>91</v>
      </c>
      <c r="P5" s="55"/>
    </row>
    <row r="6" spans="1:16" x14ac:dyDescent="0.25">
      <c r="A6" s="92"/>
      <c r="B6" s="92"/>
      <c r="C6" s="92"/>
      <c r="D6" s="92"/>
      <c r="E6" s="92"/>
      <c r="F6" s="94"/>
      <c r="G6" s="83"/>
      <c r="H6" s="84"/>
      <c r="I6" s="84"/>
      <c r="J6" s="85"/>
      <c r="K6" s="92"/>
      <c r="L6" s="96"/>
      <c r="M6" s="92"/>
      <c r="N6" s="92"/>
      <c r="O6" s="96"/>
      <c r="P6" s="18"/>
    </row>
    <row r="7" spans="1:16" x14ac:dyDescent="0.25">
      <c r="A7" s="93"/>
      <c r="B7" s="93"/>
      <c r="C7" s="93"/>
      <c r="D7" s="93"/>
      <c r="E7" s="93"/>
      <c r="F7" s="95"/>
      <c r="G7" s="48" t="s">
        <v>4</v>
      </c>
      <c r="H7" s="48" t="s">
        <v>90</v>
      </c>
      <c r="I7" s="48" t="s">
        <v>89</v>
      </c>
      <c r="J7" s="48" t="s">
        <v>88</v>
      </c>
      <c r="K7" s="93"/>
      <c r="L7" s="96"/>
      <c r="M7" s="93"/>
      <c r="N7" s="93"/>
      <c r="O7" s="97"/>
      <c r="P7" s="19"/>
    </row>
    <row r="8" spans="1:16" s="21" customFormat="1" x14ac:dyDescent="0.25">
      <c r="A8" s="20">
        <v>1</v>
      </c>
      <c r="B8" s="20">
        <v>2</v>
      </c>
      <c r="C8" s="20">
        <v>3</v>
      </c>
      <c r="D8" s="20">
        <v>4</v>
      </c>
      <c r="E8" s="20">
        <v>5</v>
      </c>
      <c r="F8" s="20">
        <v>6</v>
      </c>
      <c r="G8" s="20">
        <v>7</v>
      </c>
      <c r="H8" s="20">
        <v>8</v>
      </c>
      <c r="I8" s="20">
        <v>9</v>
      </c>
      <c r="J8" s="20">
        <v>10</v>
      </c>
      <c r="K8" s="20">
        <v>11</v>
      </c>
      <c r="L8" s="20">
        <v>12</v>
      </c>
      <c r="M8" s="20">
        <v>13</v>
      </c>
      <c r="N8" s="20">
        <v>14</v>
      </c>
      <c r="O8" s="20">
        <v>15</v>
      </c>
      <c r="P8" s="18"/>
    </row>
    <row r="9" spans="1:16" ht="15" customHeight="1" x14ac:dyDescent="0.25">
      <c r="A9" s="92" t="s">
        <v>87</v>
      </c>
      <c r="B9" s="78" t="s">
        <v>86</v>
      </c>
      <c r="C9" s="78"/>
      <c r="D9" s="78"/>
      <c r="E9" s="79"/>
      <c r="F9" s="22" t="s">
        <v>4</v>
      </c>
      <c r="G9" s="9">
        <v>35026.862500000003</v>
      </c>
      <c r="H9" s="9">
        <v>11871.5</v>
      </c>
      <c r="I9" s="9">
        <v>11710.0875</v>
      </c>
      <c r="J9" s="9">
        <v>11445.275</v>
      </c>
      <c r="K9" s="98"/>
      <c r="L9" s="99"/>
      <c r="M9" s="99"/>
      <c r="N9" s="99"/>
      <c r="O9" s="100"/>
    </row>
    <row r="10" spans="1:16" ht="21" x14ac:dyDescent="0.25">
      <c r="A10" s="92"/>
      <c r="B10" s="81"/>
      <c r="C10" s="81"/>
      <c r="D10" s="81"/>
      <c r="E10" s="82"/>
      <c r="F10" s="22" t="s">
        <v>3</v>
      </c>
      <c r="G10" s="9">
        <v>33916.862500000003</v>
      </c>
      <c r="H10" s="9">
        <v>11511.5</v>
      </c>
      <c r="I10" s="9">
        <v>11340.0875</v>
      </c>
      <c r="J10" s="9">
        <v>11065.275</v>
      </c>
      <c r="K10" s="101"/>
      <c r="L10" s="102"/>
      <c r="M10" s="102"/>
      <c r="N10" s="102"/>
      <c r="O10" s="103"/>
      <c r="P10" s="23"/>
    </row>
    <row r="11" spans="1:16" ht="25.5" customHeight="1" x14ac:dyDescent="0.25">
      <c r="A11" s="92"/>
      <c r="B11" s="84"/>
      <c r="C11" s="84"/>
      <c r="D11" s="84"/>
      <c r="E11" s="85"/>
      <c r="F11" s="22" t="s">
        <v>2</v>
      </c>
      <c r="G11" s="9">
        <v>1110</v>
      </c>
      <c r="H11" s="9">
        <v>360</v>
      </c>
      <c r="I11" s="9">
        <v>370</v>
      </c>
      <c r="J11" s="9">
        <v>380</v>
      </c>
      <c r="K11" s="104"/>
      <c r="L11" s="105"/>
      <c r="M11" s="105"/>
      <c r="N11" s="105"/>
      <c r="O11" s="106"/>
    </row>
    <row r="12" spans="1:16" ht="15" customHeight="1" x14ac:dyDescent="0.25">
      <c r="A12" s="107"/>
      <c r="B12" s="67" t="s">
        <v>131</v>
      </c>
      <c r="C12" s="110" t="s">
        <v>85</v>
      </c>
      <c r="D12" s="111" t="s">
        <v>14</v>
      </c>
      <c r="E12" s="111" t="s">
        <v>60</v>
      </c>
      <c r="F12" s="50" t="s">
        <v>4</v>
      </c>
      <c r="G12" s="2">
        <v>27808.550000000003</v>
      </c>
      <c r="H12" s="2">
        <v>9548</v>
      </c>
      <c r="I12" s="2">
        <v>9295.65</v>
      </c>
      <c r="J12" s="2">
        <v>8964.9</v>
      </c>
      <c r="K12" s="22" t="s">
        <v>111</v>
      </c>
      <c r="L12" s="125"/>
      <c r="M12" s="126"/>
      <c r="N12" s="127"/>
      <c r="O12" s="110" t="s">
        <v>84</v>
      </c>
      <c r="P12" s="19"/>
    </row>
    <row r="13" spans="1:16" ht="21" customHeight="1" x14ac:dyDescent="0.25">
      <c r="A13" s="108"/>
      <c r="B13" s="67"/>
      <c r="C13" s="110"/>
      <c r="D13" s="111"/>
      <c r="E13" s="111"/>
      <c r="F13" s="50" t="s">
        <v>3</v>
      </c>
      <c r="G13" s="2">
        <v>26908.550000000003</v>
      </c>
      <c r="H13" s="2">
        <v>9248</v>
      </c>
      <c r="I13" s="2">
        <v>8995.65</v>
      </c>
      <c r="J13" s="2">
        <v>8664.9</v>
      </c>
      <c r="K13" s="50" t="s">
        <v>112</v>
      </c>
      <c r="L13" s="1">
        <v>9548</v>
      </c>
      <c r="M13" s="1">
        <v>9295.65</v>
      </c>
      <c r="N13" s="1">
        <v>8964.9</v>
      </c>
      <c r="O13" s="110"/>
      <c r="P13" s="19"/>
    </row>
    <row r="14" spans="1:16" ht="24" customHeight="1" x14ac:dyDescent="0.25">
      <c r="A14" s="108"/>
      <c r="B14" s="67"/>
      <c r="C14" s="110"/>
      <c r="D14" s="111"/>
      <c r="E14" s="111"/>
      <c r="F14" s="45" t="s">
        <v>2</v>
      </c>
      <c r="G14" s="46">
        <v>900</v>
      </c>
      <c r="H14" s="46">
        <v>300</v>
      </c>
      <c r="I14" s="46">
        <v>300</v>
      </c>
      <c r="J14" s="46">
        <v>300</v>
      </c>
      <c r="K14" s="22" t="s">
        <v>10</v>
      </c>
      <c r="L14" s="89"/>
      <c r="M14" s="89"/>
      <c r="N14" s="89"/>
      <c r="O14" s="110"/>
      <c r="P14" s="19"/>
    </row>
    <row r="15" spans="1:16" ht="24" customHeight="1" x14ac:dyDescent="0.25">
      <c r="A15" s="108"/>
      <c r="B15" s="67"/>
      <c r="C15" s="110"/>
      <c r="D15" s="111"/>
      <c r="E15" s="112"/>
      <c r="F15" s="42"/>
      <c r="G15" s="43"/>
      <c r="H15" s="43"/>
      <c r="I15" s="43"/>
      <c r="J15" s="44"/>
      <c r="K15" s="54" t="s">
        <v>83</v>
      </c>
      <c r="L15" s="4">
        <v>8000</v>
      </c>
      <c r="M15" s="4">
        <v>7000</v>
      </c>
      <c r="N15" s="4">
        <v>6500</v>
      </c>
      <c r="O15" s="110"/>
      <c r="P15" s="19"/>
    </row>
    <row r="16" spans="1:16" ht="22.5" x14ac:dyDescent="0.25">
      <c r="A16" s="108"/>
      <c r="B16" s="67"/>
      <c r="C16" s="110"/>
      <c r="D16" s="111"/>
      <c r="E16" s="111"/>
      <c r="F16" s="113"/>
      <c r="G16" s="113"/>
      <c r="H16" s="113"/>
      <c r="I16" s="113"/>
      <c r="J16" s="113"/>
      <c r="K16" s="50" t="s">
        <v>82</v>
      </c>
      <c r="L16" s="4">
        <v>8000</v>
      </c>
      <c r="M16" s="4">
        <v>7000</v>
      </c>
      <c r="N16" s="4">
        <v>6500</v>
      </c>
      <c r="O16" s="110"/>
      <c r="P16" s="19"/>
    </row>
    <row r="17" spans="1:17" ht="22.5" x14ac:dyDescent="0.25">
      <c r="A17" s="108"/>
      <c r="B17" s="67"/>
      <c r="C17" s="110"/>
      <c r="D17" s="111"/>
      <c r="E17" s="111"/>
      <c r="F17" s="114"/>
      <c r="G17" s="114"/>
      <c r="H17" s="114"/>
      <c r="I17" s="114"/>
      <c r="J17" s="114"/>
      <c r="K17" s="50" t="s">
        <v>81</v>
      </c>
      <c r="L17" s="4">
        <v>2600</v>
      </c>
      <c r="M17" s="4">
        <v>2600</v>
      </c>
      <c r="N17" s="4">
        <v>2600</v>
      </c>
      <c r="O17" s="110"/>
      <c r="P17" s="19" t="s">
        <v>80</v>
      </c>
    </row>
    <row r="18" spans="1:17" ht="24.75" customHeight="1" x14ac:dyDescent="0.25">
      <c r="A18" s="108"/>
      <c r="B18" s="67"/>
      <c r="C18" s="110"/>
      <c r="D18" s="111"/>
      <c r="E18" s="111"/>
      <c r="F18" s="114"/>
      <c r="G18" s="114"/>
      <c r="H18" s="114"/>
      <c r="I18" s="114"/>
      <c r="J18" s="114"/>
      <c r="K18" s="50" t="s">
        <v>79</v>
      </c>
      <c r="L18" s="4">
        <v>800</v>
      </c>
      <c r="M18" s="4">
        <v>850</v>
      </c>
      <c r="N18" s="4">
        <v>900</v>
      </c>
      <c r="O18" s="110"/>
      <c r="P18" s="19"/>
    </row>
    <row r="19" spans="1:17" ht="23.25" customHeight="1" x14ac:dyDescent="0.25">
      <c r="A19" s="108"/>
      <c r="B19" s="67"/>
      <c r="C19" s="110"/>
      <c r="D19" s="111"/>
      <c r="E19" s="111"/>
      <c r="F19" s="114"/>
      <c r="G19" s="114"/>
      <c r="H19" s="114"/>
      <c r="I19" s="114"/>
      <c r="J19" s="114"/>
      <c r="K19" s="50" t="s">
        <v>78</v>
      </c>
      <c r="L19" s="8">
        <v>1000</v>
      </c>
      <c r="M19" s="8">
        <v>1000</v>
      </c>
      <c r="N19" s="8">
        <v>1000</v>
      </c>
      <c r="O19" s="110"/>
      <c r="P19" s="19"/>
    </row>
    <row r="20" spans="1:17" x14ac:dyDescent="0.25">
      <c r="A20" s="108"/>
      <c r="B20" s="67"/>
      <c r="C20" s="110"/>
      <c r="D20" s="111"/>
      <c r="E20" s="111"/>
      <c r="F20" s="114"/>
      <c r="G20" s="114"/>
      <c r="H20" s="114"/>
      <c r="I20" s="114"/>
      <c r="J20" s="114"/>
      <c r="K20" s="22" t="s">
        <v>8</v>
      </c>
      <c r="L20" s="115"/>
      <c r="M20" s="115"/>
      <c r="N20" s="115"/>
      <c r="O20" s="110"/>
      <c r="P20" s="19"/>
    </row>
    <row r="21" spans="1:17" ht="22.5" x14ac:dyDescent="0.25">
      <c r="A21" s="108"/>
      <c r="B21" s="67"/>
      <c r="C21" s="110"/>
      <c r="D21" s="111"/>
      <c r="E21" s="111"/>
      <c r="F21" s="114"/>
      <c r="G21" s="114"/>
      <c r="H21" s="114"/>
      <c r="I21" s="114"/>
      <c r="J21" s="114"/>
      <c r="K21" s="50" t="s">
        <v>77</v>
      </c>
      <c r="L21" s="7">
        <v>0.68</v>
      </c>
      <c r="M21" s="7">
        <v>0.71399999999999997</v>
      </c>
      <c r="N21" s="7">
        <v>0.71399999999999997</v>
      </c>
      <c r="O21" s="110"/>
      <c r="P21" s="19"/>
    </row>
    <row r="22" spans="1:17" ht="25.5" customHeight="1" x14ac:dyDescent="0.25">
      <c r="A22" s="108"/>
      <c r="B22" s="67"/>
      <c r="C22" s="110"/>
      <c r="D22" s="111"/>
      <c r="E22" s="111"/>
      <c r="F22" s="114"/>
      <c r="G22" s="114"/>
      <c r="H22" s="114"/>
      <c r="I22" s="114"/>
      <c r="J22" s="114"/>
      <c r="K22" s="50" t="s">
        <v>76</v>
      </c>
      <c r="L22" s="7">
        <v>0.08</v>
      </c>
      <c r="M22" s="7">
        <v>8.4000000000000005E-2</v>
      </c>
      <c r="N22" s="7">
        <v>8.4000000000000005E-2</v>
      </c>
      <c r="O22" s="110"/>
      <c r="P22" s="19"/>
    </row>
    <row r="23" spans="1:17" ht="22.5" x14ac:dyDescent="0.25">
      <c r="A23" s="108"/>
      <c r="B23" s="67"/>
      <c r="C23" s="110"/>
      <c r="D23" s="111"/>
      <c r="E23" s="111"/>
      <c r="F23" s="114"/>
      <c r="G23" s="114"/>
      <c r="H23" s="114"/>
      <c r="I23" s="114"/>
      <c r="J23" s="114"/>
      <c r="K23" s="50" t="s">
        <v>75</v>
      </c>
      <c r="L23" s="7">
        <v>0.78</v>
      </c>
      <c r="M23" s="7">
        <v>0.81899999999999995</v>
      </c>
      <c r="N23" s="7">
        <v>0.81899999999999995</v>
      </c>
      <c r="O23" s="110"/>
      <c r="P23" s="129"/>
    </row>
    <row r="24" spans="1:17" ht="33.75" x14ac:dyDescent="0.25">
      <c r="A24" s="108"/>
      <c r="B24" s="67"/>
      <c r="C24" s="110"/>
      <c r="D24" s="111"/>
      <c r="E24" s="111"/>
      <c r="F24" s="114"/>
      <c r="G24" s="114"/>
      <c r="H24" s="114"/>
      <c r="I24" s="114"/>
      <c r="J24" s="114"/>
      <c r="K24" s="50" t="s">
        <v>74</v>
      </c>
      <c r="L24" s="7">
        <v>1.3</v>
      </c>
      <c r="M24" s="7">
        <v>1.3650000000000002</v>
      </c>
      <c r="N24" s="7">
        <v>1.3650000000000002</v>
      </c>
      <c r="O24" s="110"/>
      <c r="P24" s="129"/>
    </row>
    <row r="25" spans="1:17" ht="33.75" x14ac:dyDescent="0.25">
      <c r="A25" s="108"/>
      <c r="B25" s="67"/>
      <c r="C25" s="110"/>
      <c r="D25" s="111"/>
      <c r="E25" s="111"/>
      <c r="F25" s="114"/>
      <c r="G25" s="114"/>
      <c r="H25" s="114"/>
      <c r="I25" s="114"/>
      <c r="J25" s="114"/>
      <c r="K25" s="50" t="s">
        <v>73</v>
      </c>
      <c r="L25" s="7">
        <v>0.4</v>
      </c>
      <c r="M25" s="7">
        <v>0.42</v>
      </c>
      <c r="N25" s="7">
        <v>0.42</v>
      </c>
      <c r="O25" s="110"/>
      <c r="P25" s="19"/>
    </row>
    <row r="26" spans="1:17" x14ac:dyDescent="0.25">
      <c r="A26" s="108"/>
      <c r="B26" s="67"/>
      <c r="C26" s="110"/>
      <c r="D26" s="111"/>
      <c r="E26" s="111"/>
      <c r="F26" s="114"/>
      <c r="G26" s="114"/>
      <c r="H26" s="114"/>
      <c r="I26" s="114"/>
      <c r="J26" s="114"/>
      <c r="K26" s="22" t="s">
        <v>6</v>
      </c>
      <c r="L26" s="89"/>
      <c r="M26" s="89"/>
      <c r="N26" s="89"/>
      <c r="O26" s="110"/>
      <c r="P26" s="19"/>
    </row>
    <row r="27" spans="1:17" ht="33.75" x14ac:dyDescent="0.25">
      <c r="A27" s="108"/>
      <c r="B27" s="67"/>
      <c r="C27" s="110"/>
      <c r="D27" s="111"/>
      <c r="E27" s="111"/>
      <c r="F27" s="114"/>
      <c r="G27" s="114"/>
      <c r="H27" s="114"/>
      <c r="I27" s="114"/>
      <c r="J27" s="114"/>
      <c r="K27" s="50" t="s">
        <v>72</v>
      </c>
      <c r="L27" s="180" t="s">
        <v>121</v>
      </c>
      <c r="M27" s="3">
        <f>M15/L15*100</f>
        <v>87.5</v>
      </c>
      <c r="N27" s="3">
        <f>N15/M15*100</f>
        <v>92.857142857142861</v>
      </c>
      <c r="O27" s="110"/>
      <c r="P27" s="19"/>
      <c r="Q27" s="24"/>
    </row>
    <row r="28" spans="1:17" ht="23.25" customHeight="1" x14ac:dyDescent="0.25">
      <c r="A28" s="108"/>
      <c r="B28" s="67"/>
      <c r="C28" s="86" t="s">
        <v>130</v>
      </c>
      <c r="D28" s="86" t="s">
        <v>107</v>
      </c>
      <c r="E28" s="74" t="s">
        <v>129</v>
      </c>
      <c r="F28" s="50" t="s">
        <v>4</v>
      </c>
      <c r="G28" s="2">
        <v>3772.3125</v>
      </c>
      <c r="H28" s="2">
        <v>1177.5</v>
      </c>
      <c r="I28" s="2">
        <v>1253.4375</v>
      </c>
      <c r="J28" s="2">
        <v>1341.375</v>
      </c>
      <c r="K28" s="22" t="s">
        <v>111</v>
      </c>
      <c r="L28" s="10"/>
      <c r="M28" s="10"/>
      <c r="N28" s="10"/>
      <c r="O28" s="74" t="s">
        <v>128</v>
      </c>
      <c r="P28" s="19"/>
    </row>
    <row r="29" spans="1:17" ht="22.5" x14ac:dyDescent="0.25">
      <c r="A29" s="108"/>
      <c r="B29" s="67"/>
      <c r="C29" s="87"/>
      <c r="D29" s="87"/>
      <c r="E29" s="75"/>
      <c r="F29" s="50" t="s">
        <v>3</v>
      </c>
      <c r="G29" s="2">
        <v>3667.3125</v>
      </c>
      <c r="H29" s="2">
        <v>1147.5</v>
      </c>
      <c r="I29" s="2">
        <v>1218.4375</v>
      </c>
      <c r="J29" s="2">
        <v>1301.375</v>
      </c>
      <c r="K29" s="50" t="s">
        <v>112</v>
      </c>
      <c r="L29" s="1">
        <v>1177.5</v>
      </c>
      <c r="M29" s="1">
        <v>1253.4375</v>
      </c>
      <c r="N29" s="1">
        <v>1341.375</v>
      </c>
      <c r="O29" s="75"/>
      <c r="P29" s="19"/>
    </row>
    <row r="30" spans="1:17" ht="22.5" x14ac:dyDescent="0.25">
      <c r="A30" s="108"/>
      <c r="B30" s="67"/>
      <c r="C30" s="87"/>
      <c r="D30" s="87"/>
      <c r="E30" s="75"/>
      <c r="F30" s="45" t="s">
        <v>2</v>
      </c>
      <c r="G30" s="46">
        <v>105</v>
      </c>
      <c r="H30" s="46">
        <v>30</v>
      </c>
      <c r="I30" s="46">
        <v>35</v>
      </c>
      <c r="J30" s="46">
        <v>40</v>
      </c>
      <c r="K30" s="22" t="s">
        <v>10</v>
      </c>
      <c r="L30" s="116"/>
      <c r="M30" s="117"/>
      <c r="N30" s="118"/>
      <c r="O30" s="75"/>
      <c r="P30" s="19"/>
    </row>
    <row r="31" spans="1:17" ht="22.5" x14ac:dyDescent="0.25">
      <c r="A31" s="108"/>
      <c r="B31" s="67"/>
      <c r="C31" s="87"/>
      <c r="D31" s="87"/>
      <c r="E31" s="75"/>
      <c r="F31" s="42"/>
      <c r="G31" s="43"/>
      <c r="H31" s="43"/>
      <c r="I31" s="43"/>
      <c r="J31" s="44"/>
      <c r="K31" s="54" t="s">
        <v>71</v>
      </c>
      <c r="L31" s="4">
        <v>700</v>
      </c>
      <c r="M31" s="4">
        <v>840</v>
      </c>
      <c r="N31" s="4">
        <v>1050</v>
      </c>
      <c r="O31" s="75"/>
      <c r="P31" s="19"/>
    </row>
    <row r="32" spans="1:17" ht="22.5" x14ac:dyDescent="0.25">
      <c r="A32" s="108"/>
      <c r="B32" s="67"/>
      <c r="C32" s="87"/>
      <c r="D32" s="87"/>
      <c r="E32" s="75"/>
      <c r="F32" s="59"/>
      <c r="G32" s="60"/>
      <c r="H32" s="60"/>
      <c r="I32" s="60"/>
      <c r="J32" s="61"/>
      <c r="K32" s="50" t="s">
        <v>70</v>
      </c>
      <c r="L32" s="4">
        <v>8000</v>
      </c>
      <c r="M32" s="4">
        <v>7000</v>
      </c>
      <c r="N32" s="4">
        <v>6500</v>
      </c>
      <c r="O32" s="75"/>
      <c r="P32" s="19"/>
    </row>
    <row r="33" spans="1:16" ht="20.25" customHeight="1" x14ac:dyDescent="0.25">
      <c r="A33" s="108"/>
      <c r="B33" s="67"/>
      <c r="C33" s="87"/>
      <c r="D33" s="87"/>
      <c r="E33" s="75"/>
      <c r="F33" s="59"/>
      <c r="G33" s="60"/>
      <c r="H33" s="60"/>
      <c r="I33" s="60"/>
      <c r="J33" s="61"/>
      <c r="K33" s="50" t="s">
        <v>69</v>
      </c>
      <c r="L33" s="4">
        <v>500</v>
      </c>
      <c r="M33" s="4">
        <v>550</v>
      </c>
      <c r="N33" s="4">
        <v>600</v>
      </c>
      <c r="O33" s="75"/>
      <c r="P33" s="19"/>
    </row>
    <row r="34" spans="1:16" ht="22.5" customHeight="1" x14ac:dyDescent="0.25">
      <c r="A34" s="108"/>
      <c r="B34" s="67"/>
      <c r="C34" s="88"/>
      <c r="D34" s="87"/>
      <c r="E34" s="76"/>
      <c r="F34" s="59"/>
      <c r="G34" s="60"/>
      <c r="H34" s="60"/>
      <c r="I34" s="60"/>
      <c r="J34" s="61"/>
      <c r="K34" s="50" t="s">
        <v>68</v>
      </c>
      <c r="L34" s="4">
        <v>500</v>
      </c>
      <c r="M34" s="4">
        <v>750</v>
      </c>
      <c r="N34" s="4">
        <v>1000</v>
      </c>
      <c r="O34" s="76"/>
      <c r="P34" s="19"/>
    </row>
    <row r="35" spans="1:16" x14ac:dyDescent="0.25">
      <c r="A35" s="108"/>
      <c r="B35" s="63"/>
      <c r="C35" s="86"/>
      <c r="D35" s="130"/>
      <c r="E35" s="86"/>
      <c r="F35" s="128"/>
      <c r="G35" s="128"/>
      <c r="H35" s="128"/>
      <c r="I35" s="128"/>
      <c r="J35" s="128"/>
      <c r="K35" s="22" t="s">
        <v>8</v>
      </c>
      <c r="L35" s="116"/>
      <c r="M35" s="117"/>
      <c r="N35" s="118"/>
      <c r="O35" s="86"/>
      <c r="P35" s="19"/>
    </row>
    <row r="36" spans="1:16" ht="22.5" x14ac:dyDescent="0.25">
      <c r="A36" s="108"/>
      <c r="B36" s="63"/>
      <c r="C36" s="87"/>
      <c r="D36" s="130"/>
      <c r="E36" s="87"/>
      <c r="F36" s="128"/>
      <c r="G36" s="128"/>
      <c r="H36" s="128"/>
      <c r="I36" s="128"/>
      <c r="J36" s="128"/>
      <c r="K36" s="50" t="s">
        <v>67</v>
      </c>
      <c r="L36" s="1">
        <v>0.25</v>
      </c>
      <c r="M36" s="1">
        <v>0.26250000000000001</v>
      </c>
      <c r="N36" s="1">
        <v>0.26250000000000001</v>
      </c>
      <c r="O36" s="87"/>
      <c r="P36" s="19"/>
    </row>
    <row r="37" spans="1:16" ht="22.5" x14ac:dyDescent="0.25">
      <c r="A37" s="108"/>
      <c r="B37" s="63"/>
      <c r="C37" s="87"/>
      <c r="D37" s="130"/>
      <c r="E37" s="87"/>
      <c r="F37" s="128"/>
      <c r="G37" s="128"/>
      <c r="H37" s="128"/>
      <c r="I37" s="128"/>
      <c r="J37" s="128"/>
      <c r="K37" s="50" t="s">
        <v>66</v>
      </c>
      <c r="L37" s="1">
        <v>0.1</v>
      </c>
      <c r="M37" s="1">
        <v>0.105</v>
      </c>
      <c r="N37" s="1">
        <v>0.105</v>
      </c>
      <c r="O37" s="87"/>
      <c r="P37" s="19"/>
    </row>
    <row r="38" spans="1:16" ht="22.5" x14ac:dyDescent="0.25">
      <c r="A38" s="108"/>
      <c r="B38" s="63"/>
      <c r="C38" s="87"/>
      <c r="D38" s="130"/>
      <c r="E38" s="87"/>
      <c r="F38" s="128"/>
      <c r="G38" s="128"/>
      <c r="H38" s="128"/>
      <c r="I38" s="128"/>
      <c r="J38" s="128"/>
      <c r="K38" s="50" t="s">
        <v>65</v>
      </c>
      <c r="L38" s="1">
        <v>0.1</v>
      </c>
      <c r="M38" s="1">
        <v>0.105</v>
      </c>
      <c r="N38" s="1">
        <v>0.105</v>
      </c>
      <c r="O38" s="87"/>
      <c r="P38" s="19"/>
    </row>
    <row r="39" spans="1:16" ht="22.5" x14ac:dyDescent="0.25">
      <c r="A39" s="108"/>
      <c r="B39" s="63"/>
      <c r="C39" s="87"/>
      <c r="D39" s="130"/>
      <c r="E39" s="87"/>
      <c r="F39" s="128"/>
      <c r="G39" s="128"/>
      <c r="H39" s="128"/>
      <c r="I39" s="128"/>
      <c r="J39" s="128"/>
      <c r="K39" s="50" t="s">
        <v>64</v>
      </c>
      <c r="L39" s="1">
        <v>0.30499999999999999</v>
      </c>
      <c r="M39" s="1">
        <v>0.32024999999999998</v>
      </c>
      <c r="N39" s="1">
        <v>0.32024999999999998</v>
      </c>
      <c r="O39" s="87"/>
      <c r="P39" s="19"/>
    </row>
    <row r="40" spans="1:16" x14ac:dyDescent="0.25">
      <c r="A40" s="108"/>
      <c r="B40" s="63"/>
      <c r="C40" s="87"/>
      <c r="D40" s="130"/>
      <c r="E40" s="87"/>
      <c r="F40" s="128"/>
      <c r="G40" s="128"/>
      <c r="H40" s="128"/>
      <c r="I40" s="128"/>
      <c r="J40" s="128"/>
      <c r="K40" s="22" t="s">
        <v>6</v>
      </c>
      <c r="L40" s="116"/>
      <c r="M40" s="117"/>
      <c r="N40" s="118"/>
      <c r="O40" s="87"/>
      <c r="P40" s="19"/>
    </row>
    <row r="41" spans="1:16" ht="22.5" x14ac:dyDescent="0.25">
      <c r="A41" s="108"/>
      <c r="B41" s="63"/>
      <c r="C41" s="87"/>
      <c r="D41" s="130"/>
      <c r="E41" s="87"/>
      <c r="F41" s="128"/>
      <c r="G41" s="128"/>
      <c r="H41" s="128"/>
      <c r="I41" s="128"/>
      <c r="J41" s="128"/>
      <c r="K41" s="50" t="s">
        <v>63</v>
      </c>
      <c r="L41" s="180" t="s">
        <v>122</v>
      </c>
      <c r="M41" s="3">
        <f>M31/L31*100</f>
        <v>120</v>
      </c>
      <c r="N41" s="3">
        <f>N31/M31*100</f>
        <v>125</v>
      </c>
      <c r="O41" s="87"/>
      <c r="P41" s="19"/>
    </row>
    <row r="42" spans="1:16" ht="22.5" x14ac:dyDescent="0.25">
      <c r="A42" s="108"/>
      <c r="B42" s="63"/>
      <c r="C42" s="88"/>
      <c r="D42" s="130"/>
      <c r="E42" s="88"/>
      <c r="F42" s="128"/>
      <c r="G42" s="128"/>
      <c r="H42" s="128"/>
      <c r="I42" s="128"/>
      <c r="J42" s="128"/>
      <c r="K42" s="50" t="s">
        <v>62</v>
      </c>
      <c r="L42" s="181">
        <f>L32/L32*100</f>
        <v>100</v>
      </c>
      <c r="M42" s="3">
        <f>M32/L32*100</f>
        <v>87.5</v>
      </c>
      <c r="N42" s="3">
        <f>N32/M32*100</f>
        <v>92.857142857142861</v>
      </c>
      <c r="O42" s="88"/>
      <c r="P42" s="19"/>
    </row>
    <row r="43" spans="1:16" x14ac:dyDescent="0.25">
      <c r="A43" s="108"/>
      <c r="B43" s="63"/>
      <c r="C43" s="89" t="s">
        <v>61</v>
      </c>
      <c r="D43" s="71" t="s">
        <v>14</v>
      </c>
      <c r="E43" s="89" t="s">
        <v>60</v>
      </c>
      <c r="F43" s="50" t="s">
        <v>4</v>
      </c>
      <c r="G43" s="2">
        <v>3446</v>
      </c>
      <c r="H43" s="2">
        <v>1146</v>
      </c>
      <c r="I43" s="2">
        <v>1161</v>
      </c>
      <c r="J43" s="2">
        <v>1139</v>
      </c>
      <c r="K43" s="22" t="s">
        <v>111</v>
      </c>
      <c r="L43" s="10"/>
      <c r="M43" s="10"/>
      <c r="N43" s="10"/>
      <c r="O43" s="110" t="s">
        <v>59</v>
      </c>
      <c r="P43" s="19"/>
    </row>
    <row r="44" spans="1:16" ht="20.25" customHeight="1" x14ac:dyDescent="0.25">
      <c r="A44" s="108"/>
      <c r="B44" s="63"/>
      <c r="C44" s="89"/>
      <c r="D44" s="73"/>
      <c r="E44" s="89"/>
      <c r="F44" s="50" t="s">
        <v>3</v>
      </c>
      <c r="G44" s="2">
        <v>3341</v>
      </c>
      <c r="H44" s="2">
        <v>1116</v>
      </c>
      <c r="I44" s="2">
        <v>1126</v>
      </c>
      <c r="J44" s="2">
        <v>1099</v>
      </c>
      <c r="K44" s="50" t="s">
        <v>112</v>
      </c>
      <c r="L44" s="1">
        <v>1146</v>
      </c>
      <c r="M44" s="1">
        <v>1161</v>
      </c>
      <c r="N44" s="1">
        <v>1139</v>
      </c>
      <c r="O44" s="110"/>
      <c r="P44" s="19"/>
    </row>
    <row r="45" spans="1:16" ht="22.5" x14ac:dyDescent="0.25">
      <c r="A45" s="108"/>
      <c r="B45" s="63"/>
      <c r="C45" s="89"/>
      <c r="D45" s="73"/>
      <c r="E45" s="89"/>
      <c r="F45" s="50" t="s">
        <v>2</v>
      </c>
      <c r="G45" s="2">
        <v>105</v>
      </c>
      <c r="H45" s="2">
        <v>30</v>
      </c>
      <c r="I45" s="2">
        <v>35</v>
      </c>
      <c r="J45" s="2">
        <v>40</v>
      </c>
      <c r="K45" s="22" t="s">
        <v>10</v>
      </c>
      <c r="L45" s="116"/>
      <c r="M45" s="117"/>
      <c r="N45" s="118"/>
      <c r="O45" s="110"/>
      <c r="P45" s="19"/>
    </row>
    <row r="46" spans="1:16" ht="22.5" x14ac:dyDescent="0.25">
      <c r="A46" s="108"/>
      <c r="B46" s="63"/>
      <c r="C46" s="89"/>
      <c r="D46" s="73"/>
      <c r="E46" s="89"/>
      <c r="F46" s="25"/>
      <c r="G46" s="6"/>
      <c r="H46" s="6"/>
      <c r="I46" s="6"/>
      <c r="J46" s="5"/>
      <c r="K46" s="50" t="s">
        <v>58</v>
      </c>
      <c r="L46" s="4">
        <v>1200</v>
      </c>
      <c r="M46" s="4">
        <v>1200</v>
      </c>
      <c r="N46" s="4">
        <v>1200</v>
      </c>
      <c r="O46" s="110"/>
      <c r="P46" s="19"/>
    </row>
    <row r="47" spans="1:16" ht="22.5" x14ac:dyDescent="0.25">
      <c r="A47" s="108"/>
      <c r="B47" s="63"/>
      <c r="C47" s="89"/>
      <c r="D47" s="73"/>
      <c r="E47" s="89"/>
      <c r="F47" s="119"/>
      <c r="G47" s="120"/>
      <c r="H47" s="120"/>
      <c r="I47" s="120"/>
      <c r="J47" s="121"/>
      <c r="K47" s="50" t="s">
        <v>57</v>
      </c>
      <c r="L47" s="4">
        <v>220</v>
      </c>
      <c r="M47" s="4">
        <v>220</v>
      </c>
      <c r="N47" s="4">
        <v>220</v>
      </c>
      <c r="O47" s="110"/>
      <c r="P47" s="19"/>
    </row>
    <row r="48" spans="1:16" x14ac:dyDescent="0.25">
      <c r="A48" s="108"/>
      <c r="B48" s="63"/>
      <c r="C48" s="89"/>
      <c r="D48" s="73"/>
      <c r="E48" s="89"/>
      <c r="F48" s="119"/>
      <c r="G48" s="120"/>
      <c r="H48" s="120"/>
      <c r="I48" s="120"/>
      <c r="J48" s="121"/>
      <c r="K48" s="22" t="s">
        <v>8</v>
      </c>
      <c r="L48" s="116"/>
      <c r="M48" s="117"/>
      <c r="N48" s="118"/>
      <c r="O48" s="110"/>
      <c r="P48" s="19"/>
    </row>
    <row r="49" spans="1:16" ht="22.5" x14ac:dyDescent="0.25">
      <c r="A49" s="108"/>
      <c r="B49" s="63"/>
      <c r="C49" s="89"/>
      <c r="D49" s="73"/>
      <c r="E49" s="89"/>
      <c r="F49" s="119"/>
      <c r="G49" s="120"/>
      <c r="H49" s="120"/>
      <c r="I49" s="120"/>
      <c r="J49" s="121"/>
      <c r="K49" s="50" t="s">
        <v>56</v>
      </c>
      <c r="L49" s="1">
        <v>0.79</v>
      </c>
      <c r="M49" s="1">
        <v>0.83</v>
      </c>
      <c r="N49" s="1">
        <v>0.83</v>
      </c>
      <c r="O49" s="110"/>
      <c r="P49" s="19"/>
    </row>
    <row r="50" spans="1:16" ht="22.5" x14ac:dyDescent="0.25">
      <c r="A50" s="108"/>
      <c r="B50" s="63"/>
      <c r="C50" s="89"/>
      <c r="D50" s="73"/>
      <c r="E50" s="89"/>
      <c r="F50" s="119"/>
      <c r="G50" s="120"/>
      <c r="H50" s="120"/>
      <c r="I50" s="120"/>
      <c r="J50" s="121"/>
      <c r="K50" s="50" t="s">
        <v>55</v>
      </c>
      <c r="L50" s="1">
        <v>0.9</v>
      </c>
      <c r="M50" s="1">
        <v>0.75</v>
      </c>
      <c r="N50" s="1">
        <v>0.65</v>
      </c>
      <c r="O50" s="110"/>
      <c r="P50" s="19"/>
    </row>
    <row r="51" spans="1:16" x14ac:dyDescent="0.25">
      <c r="A51" s="108"/>
      <c r="B51" s="63"/>
      <c r="C51" s="89"/>
      <c r="D51" s="73"/>
      <c r="E51" s="89"/>
      <c r="F51" s="119"/>
      <c r="G51" s="120"/>
      <c r="H51" s="120"/>
      <c r="I51" s="120"/>
      <c r="J51" s="121"/>
      <c r="K51" s="22" t="s">
        <v>6</v>
      </c>
      <c r="L51" s="115"/>
      <c r="M51" s="115"/>
      <c r="N51" s="115"/>
      <c r="O51" s="110"/>
      <c r="P51" s="129"/>
    </row>
    <row r="52" spans="1:16" ht="24" customHeight="1" x14ac:dyDescent="0.25">
      <c r="A52" s="109"/>
      <c r="B52" s="63"/>
      <c r="C52" s="89"/>
      <c r="D52" s="72"/>
      <c r="E52" s="89"/>
      <c r="F52" s="122"/>
      <c r="G52" s="123"/>
      <c r="H52" s="123"/>
      <c r="I52" s="123"/>
      <c r="J52" s="124"/>
      <c r="K52" s="50" t="s">
        <v>103</v>
      </c>
      <c r="L52" s="180" t="s">
        <v>121</v>
      </c>
      <c r="M52" s="3">
        <f>M46/L46*100</f>
        <v>100</v>
      </c>
      <c r="N52" s="3">
        <f>N46/M46*100</f>
        <v>100</v>
      </c>
      <c r="O52" s="110"/>
      <c r="P52" s="129"/>
    </row>
    <row r="53" spans="1:16" x14ac:dyDescent="0.25">
      <c r="A53" s="92" t="s">
        <v>54</v>
      </c>
      <c r="B53" s="78" t="s">
        <v>104</v>
      </c>
      <c r="C53" s="78"/>
      <c r="D53" s="78"/>
      <c r="E53" s="79"/>
      <c r="F53" s="22" t="s">
        <v>4</v>
      </c>
      <c r="G53" s="9">
        <v>52560.457000000002</v>
      </c>
      <c r="H53" s="9">
        <v>14721.6</v>
      </c>
      <c r="I53" s="9">
        <v>15376.705000000002</v>
      </c>
      <c r="J53" s="9">
        <v>22462.151999999998</v>
      </c>
      <c r="K53" s="77"/>
      <c r="L53" s="78"/>
      <c r="M53" s="78"/>
      <c r="N53" s="78"/>
      <c r="O53" s="79"/>
      <c r="P53" s="19"/>
    </row>
    <row r="54" spans="1:16" ht="21" x14ac:dyDescent="0.25">
      <c r="A54" s="92"/>
      <c r="B54" s="81"/>
      <c r="C54" s="81"/>
      <c r="D54" s="81"/>
      <c r="E54" s="82"/>
      <c r="F54" s="22" t="s">
        <v>3</v>
      </c>
      <c r="G54" s="9">
        <v>52380.457000000002</v>
      </c>
      <c r="H54" s="9">
        <v>14661.6</v>
      </c>
      <c r="I54" s="9">
        <v>15316.705000000002</v>
      </c>
      <c r="J54" s="9">
        <v>22402.151999999998</v>
      </c>
      <c r="K54" s="80"/>
      <c r="L54" s="81"/>
      <c r="M54" s="81"/>
      <c r="N54" s="81"/>
      <c r="O54" s="82"/>
      <c r="P54" s="19"/>
    </row>
    <row r="55" spans="1:16" ht="21.75" customHeight="1" x14ac:dyDescent="0.25">
      <c r="A55" s="92"/>
      <c r="B55" s="84"/>
      <c r="C55" s="84"/>
      <c r="D55" s="84"/>
      <c r="E55" s="85"/>
      <c r="F55" s="22" t="s">
        <v>2</v>
      </c>
      <c r="G55" s="9">
        <v>180</v>
      </c>
      <c r="H55" s="9">
        <v>60</v>
      </c>
      <c r="I55" s="9">
        <v>60</v>
      </c>
      <c r="J55" s="9">
        <v>60</v>
      </c>
      <c r="K55" s="83"/>
      <c r="L55" s="84"/>
      <c r="M55" s="84"/>
      <c r="N55" s="84"/>
      <c r="O55" s="85"/>
      <c r="P55" s="19"/>
    </row>
    <row r="56" spans="1:16" ht="21.75" customHeight="1" x14ac:dyDescent="0.25">
      <c r="A56" s="71"/>
      <c r="B56" s="74" t="s">
        <v>113</v>
      </c>
      <c r="C56" s="68" t="s">
        <v>53</v>
      </c>
      <c r="D56" s="71" t="s">
        <v>14</v>
      </c>
      <c r="E56" s="68" t="s">
        <v>11</v>
      </c>
      <c r="F56" s="50" t="s">
        <v>4</v>
      </c>
      <c r="G56" s="2">
        <v>45060.457000000002</v>
      </c>
      <c r="H56" s="2">
        <v>11721.6</v>
      </c>
      <c r="I56" s="2">
        <v>12376.705000000002</v>
      </c>
      <c r="J56" s="2">
        <v>20962.151999999998</v>
      </c>
      <c r="K56" s="22" t="s">
        <v>111</v>
      </c>
      <c r="L56" s="10"/>
      <c r="M56" s="10"/>
      <c r="N56" s="10"/>
      <c r="O56" s="68" t="s">
        <v>132</v>
      </c>
      <c r="P56" s="19"/>
    </row>
    <row r="57" spans="1:16" ht="22.5" customHeight="1" x14ac:dyDescent="0.25">
      <c r="A57" s="73"/>
      <c r="B57" s="75"/>
      <c r="C57" s="69"/>
      <c r="D57" s="73"/>
      <c r="E57" s="69"/>
      <c r="F57" s="50" t="s">
        <v>3</v>
      </c>
      <c r="G57" s="2">
        <v>44880.457000000002</v>
      </c>
      <c r="H57" s="2">
        <v>11661.6</v>
      </c>
      <c r="I57" s="2">
        <v>12316.705000000002</v>
      </c>
      <c r="J57" s="2">
        <v>20902.151999999998</v>
      </c>
      <c r="K57" s="50" t="s">
        <v>112</v>
      </c>
      <c r="L57" s="1">
        <v>11721.6</v>
      </c>
      <c r="M57" s="1">
        <v>12376.705000000002</v>
      </c>
      <c r="N57" s="1">
        <v>20962.151999999998</v>
      </c>
      <c r="O57" s="69"/>
      <c r="P57" s="19"/>
    </row>
    <row r="58" spans="1:16" ht="22.5" x14ac:dyDescent="0.25">
      <c r="A58" s="73"/>
      <c r="B58" s="75"/>
      <c r="C58" s="69"/>
      <c r="D58" s="73"/>
      <c r="E58" s="69"/>
      <c r="F58" s="50" t="s">
        <v>2</v>
      </c>
      <c r="G58" s="2">
        <v>180</v>
      </c>
      <c r="H58" s="2">
        <v>60</v>
      </c>
      <c r="I58" s="2">
        <v>60</v>
      </c>
      <c r="J58" s="2">
        <v>60</v>
      </c>
      <c r="K58" s="22" t="s">
        <v>10</v>
      </c>
      <c r="L58" s="116"/>
      <c r="M58" s="117"/>
      <c r="N58" s="118"/>
      <c r="O58" s="69"/>
      <c r="P58" s="19"/>
    </row>
    <row r="59" spans="1:16" ht="36" customHeight="1" x14ac:dyDescent="0.25">
      <c r="A59" s="73"/>
      <c r="B59" s="75"/>
      <c r="C59" s="69"/>
      <c r="D59" s="73"/>
      <c r="E59" s="69"/>
      <c r="F59" s="42"/>
      <c r="G59" s="43"/>
      <c r="H59" s="43"/>
      <c r="I59" s="43"/>
      <c r="J59" s="44"/>
      <c r="K59" s="50" t="s">
        <v>52</v>
      </c>
      <c r="L59" s="4">
        <v>500</v>
      </c>
      <c r="M59" s="4">
        <v>500</v>
      </c>
      <c r="N59" s="4">
        <v>850</v>
      </c>
      <c r="O59" s="69"/>
      <c r="P59" s="19"/>
    </row>
    <row r="60" spans="1:16" ht="22.5" x14ac:dyDescent="0.25">
      <c r="A60" s="73"/>
      <c r="B60" s="75"/>
      <c r="C60" s="69"/>
      <c r="D60" s="73"/>
      <c r="E60" s="69"/>
      <c r="F60" s="25"/>
      <c r="G60" s="6"/>
      <c r="H60" s="6"/>
      <c r="I60" s="6"/>
      <c r="J60" s="5"/>
      <c r="K60" s="50" t="s">
        <v>51</v>
      </c>
      <c r="L60" s="4">
        <v>50</v>
      </c>
      <c r="M60" s="4">
        <v>100</v>
      </c>
      <c r="N60" s="4">
        <v>150</v>
      </c>
      <c r="O60" s="69"/>
      <c r="P60" s="19"/>
    </row>
    <row r="61" spans="1:16" ht="22.5" x14ac:dyDescent="0.25">
      <c r="A61" s="73"/>
      <c r="B61" s="75"/>
      <c r="C61" s="69"/>
      <c r="D61" s="73"/>
      <c r="E61" s="69"/>
      <c r="F61" s="25"/>
      <c r="G61" s="24"/>
      <c r="H61" s="24"/>
      <c r="I61" s="24"/>
      <c r="J61" s="29"/>
      <c r="K61" s="50" t="s">
        <v>50</v>
      </c>
      <c r="L61" s="4">
        <v>1200</v>
      </c>
      <c r="M61" s="4">
        <v>1340</v>
      </c>
      <c r="N61" s="4">
        <v>1900</v>
      </c>
      <c r="O61" s="69"/>
      <c r="P61" s="19"/>
    </row>
    <row r="62" spans="1:16" ht="18.75" customHeight="1" x14ac:dyDescent="0.25">
      <c r="A62" s="73"/>
      <c r="B62" s="75"/>
      <c r="C62" s="69"/>
      <c r="D62" s="73"/>
      <c r="E62" s="69"/>
      <c r="F62" s="25"/>
      <c r="G62" s="24"/>
      <c r="H62" s="24"/>
      <c r="I62" s="24"/>
      <c r="J62" s="29"/>
      <c r="K62" s="22" t="s">
        <v>8</v>
      </c>
      <c r="L62" s="116"/>
      <c r="M62" s="117"/>
      <c r="N62" s="118"/>
      <c r="O62" s="69"/>
      <c r="P62" s="19"/>
    </row>
    <row r="63" spans="1:16" ht="22.5" x14ac:dyDescent="0.25">
      <c r="A63" s="73"/>
      <c r="B63" s="75"/>
      <c r="C63" s="69"/>
      <c r="D63" s="73"/>
      <c r="E63" s="69"/>
      <c r="F63" s="25"/>
      <c r="G63" s="24"/>
      <c r="H63" s="24"/>
      <c r="I63" s="24"/>
      <c r="J63" s="29"/>
      <c r="K63" s="50" t="s">
        <v>49</v>
      </c>
      <c r="L63" s="1">
        <v>6.3E-2</v>
      </c>
      <c r="M63" s="1">
        <v>6.615E-2</v>
      </c>
      <c r="N63" s="1">
        <v>6.615E-2</v>
      </c>
      <c r="O63" s="69"/>
      <c r="P63" s="19"/>
    </row>
    <row r="64" spans="1:16" ht="22.5" x14ac:dyDescent="0.25">
      <c r="A64" s="73"/>
      <c r="B64" s="75"/>
      <c r="C64" s="69"/>
      <c r="D64" s="73"/>
      <c r="E64" s="69"/>
      <c r="F64" s="25"/>
      <c r="G64" s="24"/>
      <c r="H64" s="24"/>
      <c r="I64" s="24"/>
      <c r="J64" s="29"/>
      <c r="K64" s="50" t="s">
        <v>48</v>
      </c>
      <c r="L64" s="1">
        <v>0.88200000000000001</v>
      </c>
      <c r="M64" s="1">
        <v>0.92610000000000003</v>
      </c>
      <c r="N64" s="1">
        <v>0.92610000000000003</v>
      </c>
      <c r="O64" s="69"/>
      <c r="P64" s="19"/>
    </row>
    <row r="65" spans="1:19" ht="22.5" x14ac:dyDescent="0.25">
      <c r="A65" s="73"/>
      <c r="B65" s="76"/>
      <c r="C65" s="70"/>
      <c r="D65" s="72"/>
      <c r="E65" s="70"/>
      <c r="F65" s="30"/>
      <c r="G65" s="31"/>
      <c r="H65" s="31"/>
      <c r="I65" s="31"/>
      <c r="J65" s="32"/>
      <c r="K65" s="50" t="s">
        <v>47</v>
      </c>
      <c r="L65" s="1">
        <v>0.15</v>
      </c>
      <c r="M65" s="1">
        <v>0.158</v>
      </c>
      <c r="N65" s="1">
        <v>0.158</v>
      </c>
      <c r="O65" s="69"/>
      <c r="P65" s="19"/>
    </row>
    <row r="66" spans="1:19" ht="21" customHeight="1" x14ac:dyDescent="0.25">
      <c r="A66" s="73"/>
      <c r="B66" s="62"/>
      <c r="C66" s="71"/>
      <c r="D66" s="28"/>
      <c r="E66" s="71"/>
      <c r="F66" s="25"/>
      <c r="G66" s="24"/>
      <c r="H66" s="24"/>
      <c r="I66" s="24"/>
      <c r="J66" s="29"/>
      <c r="K66" s="22" t="s">
        <v>6</v>
      </c>
      <c r="L66" s="89"/>
      <c r="M66" s="89"/>
      <c r="N66" s="89"/>
      <c r="O66" s="45"/>
      <c r="P66" s="19"/>
    </row>
    <row r="67" spans="1:19" ht="22.5" x14ac:dyDescent="0.25">
      <c r="A67" s="73"/>
      <c r="B67" s="62"/>
      <c r="C67" s="72"/>
      <c r="D67" s="64"/>
      <c r="E67" s="72"/>
      <c r="F67" s="25"/>
      <c r="G67" s="24"/>
      <c r="H67" s="24"/>
      <c r="I67" s="24"/>
      <c r="J67" s="29"/>
      <c r="K67" s="50" t="s">
        <v>46</v>
      </c>
      <c r="L67" s="180" t="s">
        <v>121</v>
      </c>
      <c r="M67" s="3">
        <f>M59/L59*100</f>
        <v>100</v>
      </c>
      <c r="N67" s="3">
        <f>N59/M59*100</f>
        <v>170</v>
      </c>
      <c r="O67" s="64"/>
      <c r="P67" s="19"/>
    </row>
    <row r="68" spans="1:19" ht="56.25" customHeight="1" x14ac:dyDescent="0.25">
      <c r="A68" s="73"/>
      <c r="B68" s="62"/>
      <c r="C68" s="86" t="s">
        <v>108</v>
      </c>
      <c r="D68" s="86" t="s">
        <v>107</v>
      </c>
      <c r="E68" s="86" t="s">
        <v>109</v>
      </c>
      <c r="F68" s="50" t="s">
        <v>3</v>
      </c>
      <c r="G68" s="2">
        <v>7500</v>
      </c>
      <c r="H68" s="2">
        <v>3000</v>
      </c>
      <c r="I68" s="2">
        <v>3000</v>
      </c>
      <c r="J68" s="2">
        <v>1500</v>
      </c>
      <c r="K68" s="22" t="s">
        <v>111</v>
      </c>
      <c r="L68" s="10"/>
      <c r="M68" s="10"/>
      <c r="N68" s="10"/>
      <c r="O68" s="68" t="s">
        <v>124</v>
      </c>
      <c r="P68" s="19"/>
    </row>
    <row r="69" spans="1:19" x14ac:dyDescent="0.25">
      <c r="A69" s="73"/>
      <c r="B69" s="62"/>
      <c r="C69" s="87"/>
      <c r="D69" s="87"/>
      <c r="E69" s="87"/>
      <c r="F69" s="42"/>
      <c r="G69" s="43"/>
      <c r="H69" s="43"/>
      <c r="I69" s="43"/>
      <c r="J69" s="44"/>
      <c r="K69" s="50" t="s">
        <v>112</v>
      </c>
      <c r="L69" s="1">
        <v>3000</v>
      </c>
      <c r="M69" s="1">
        <v>3000</v>
      </c>
      <c r="N69" s="1">
        <v>1500</v>
      </c>
      <c r="O69" s="69"/>
      <c r="P69" s="19"/>
    </row>
    <row r="70" spans="1:19" ht="15" customHeight="1" x14ac:dyDescent="0.25">
      <c r="A70" s="73"/>
      <c r="B70" s="62"/>
      <c r="C70" s="87"/>
      <c r="D70" s="87"/>
      <c r="E70" s="131"/>
      <c r="F70" s="101"/>
      <c r="G70" s="102"/>
      <c r="H70" s="102"/>
      <c r="I70" s="102"/>
      <c r="J70" s="103"/>
      <c r="K70" s="58" t="s">
        <v>10</v>
      </c>
      <c r="O70" s="69"/>
      <c r="P70" s="19"/>
      <c r="Q70" s="26"/>
      <c r="R70" s="26"/>
      <c r="S70" s="26"/>
    </row>
    <row r="71" spans="1:19" ht="22.5" customHeight="1" x14ac:dyDescent="0.25">
      <c r="A71" s="73"/>
      <c r="B71" s="62"/>
      <c r="C71" s="87"/>
      <c r="D71" s="87"/>
      <c r="E71" s="131"/>
      <c r="F71" s="101"/>
      <c r="G71" s="102"/>
      <c r="H71" s="102"/>
      <c r="I71" s="102"/>
      <c r="J71" s="103"/>
      <c r="K71" s="54" t="s">
        <v>110</v>
      </c>
      <c r="L71" s="50">
        <v>4</v>
      </c>
      <c r="M71" s="4">
        <v>4</v>
      </c>
      <c r="N71" s="4">
        <v>4</v>
      </c>
      <c r="O71" s="69"/>
      <c r="P71" s="19"/>
    </row>
    <row r="72" spans="1:19" ht="15" customHeight="1" x14ac:dyDescent="0.25">
      <c r="A72" s="73"/>
      <c r="B72" s="62"/>
      <c r="C72" s="87"/>
      <c r="D72" s="87"/>
      <c r="E72" s="131"/>
      <c r="F72" s="101"/>
      <c r="G72" s="102"/>
      <c r="H72" s="102"/>
      <c r="I72" s="102"/>
      <c r="J72" s="103"/>
      <c r="K72" s="58" t="s">
        <v>8</v>
      </c>
      <c r="L72" s="132"/>
      <c r="M72" s="133"/>
      <c r="N72" s="134"/>
      <c r="O72" s="69"/>
      <c r="P72" s="19"/>
    </row>
    <row r="73" spans="1:19" ht="33.75" x14ac:dyDescent="0.25">
      <c r="A73" s="73"/>
      <c r="B73" s="62"/>
      <c r="C73" s="87"/>
      <c r="D73" s="87"/>
      <c r="E73" s="131"/>
      <c r="F73" s="101"/>
      <c r="G73" s="102"/>
      <c r="H73" s="102"/>
      <c r="I73" s="102"/>
      <c r="J73" s="103"/>
      <c r="K73" s="54" t="s">
        <v>45</v>
      </c>
      <c r="L73" s="1">
        <v>750</v>
      </c>
      <c r="M73" s="1">
        <v>750</v>
      </c>
      <c r="N73" s="1">
        <v>375</v>
      </c>
      <c r="O73" s="69"/>
      <c r="P73" s="19"/>
    </row>
    <row r="74" spans="1:19" ht="15" customHeight="1" x14ac:dyDescent="0.25">
      <c r="A74" s="73"/>
      <c r="B74" s="62"/>
      <c r="C74" s="87"/>
      <c r="D74" s="87"/>
      <c r="E74" s="131"/>
      <c r="F74" s="101"/>
      <c r="G74" s="102"/>
      <c r="H74" s="102"/>
      <c r="I74" s="102"/>
      <c r="J74" s="103"/>
      <c r="K74" s="58" t="s">
        <v>6</v>
      </c>
      <c r="L74" s="116"/>
      <c r="M74" s="117"/>
      <c r="N74" s="118"/>
      <c r="O74" s="69"/>
      <c r="P74" s="19"/>
    </row>
    <row r="75" spans="1:19" ht="33.75" customHeight="1" x14ac:dyDescent="0.25">
      <c r="A75" s="73"/>
      <c r="B75" s="62"/>
      <c r="C75" s="87"/>
      <c r="D75" s="87"/>
      <c r="E75" s="131"/>
      <c r="F75" s="101"/>
      <c r="G75" s="102"/>
      <c r="H75" s="102"/>
      <c r="I75" s="102"/>
      <c r="J75" s="103"/>
      <c r="K75" s="182" t="s">
        <v>126</v>
      </c>
      <c r="L75" s="180" t="s">
        <v>127</v>
      </c>
      <c r="M75" s="3">
        <f>M69/L69*100</f>
        <v>100</v>
      </c>
      <c r="N75" s="3">
        <f>N69/M69*100</f>
        <v>50</v>
      </c>
      <c r="O75" s="69"/>
      <c r="P75" s="19"/>
    </row>
    <row r="76" spans="1:19" ht="34.5" customHeight="1" x14ac:dyDescent="0.25">
      <c r="A76" s="73"/>
      <c r="B76" s="62"/>
      <c r="C76" s="87"/>
      <c r="D76" s="87"/>
      <c r="E76" s="131"/>
      <c r="F76" s="101"/>
      <c r="G76" s="102"/>
      <c r="H76" s="102"/>
      <c r="I76" s="102"/>
      <c r="J76" s="103"/>
      <c r="K76" s="66" t="s">
        <v>125</v>
      </c>
      <c r="L76" s="3">
        <v>100</v>
      </c>
      <c r="M76" s="3">
        <v>100</v>
      </c>
      <c r="N76" s="3">
        <v>50</v>
      </c>
      <c r="O76" s="69"/>
      <c r="P76" s="19"/>
    </row>
    <row r="77" spans="1:19" x14ac:dyDescent="0.25">
      <c r="A77" s="93" t="s">
        <v>44</v>
      </c>
      <c r="B77" s="78" t="s">
        <v>43</v>
      </c>
      <c r="C77" s="78"/>
      <c r="D77" s="78"/>
      <c r="E77" s="78"/>
      <c r="F77" s="22" t="s">
        <v>4</v>
      </c>
      <c r="G77" s="9">
        <v>7631.25</v>
      </c>
      <c r="H77" s="9">
        <v>791.5</v>
      </c>
      <c r="I77" s="9">
        <v>2722.25</v>
      </c>
      <c r="J77" s="9">
        <v>4117.5</v>
      </c>
      <c r="K77" s="22" t="s">
        <v>111</v>
      </c>
      <c r="L77" s="10"/>
      <c r="M77" s="10"/>
      <c r="N77" s="10"/>
      <c r="O77" s="27"/>
      <c r="P77" s="19"/>
    </row>
    <row r="78" spans="1:19" ht="21" x14ac:dyDescent="0.25">
      <c r="A78" s="96"/>
      <c r="B78" s="81"/>
      <c r="C78" s="81"/>
      <c r="D78" s="81"/>
      <c r="E78" s="81"/>
      <c r="F78" s="22" t="s">
        <v>3</v>
      </c>
      <c r="G78" s="9">
        <v>7331.25</v>
      </c>
      <c r="H78" s="9">
        <v>691.5</v>
      </c>
      <c r="I78" s="9">
        <v>2622.25</v>
      </c>
      <c r="J78" s="9">
        <v>4017.5</v>
      </c>
      <c r="K78" s="50" t="s">
        <v>112</v>
      </c>
      <c r="L78" s="1">
        <v>791.5</v>
      </c>
      <c r="M78" s="1">
        <v>2722.25</v>
      </c>
      <c r="N78" s="1">
        <v>4117.5</v>
      </c>
      <c r="O78" s="69" t="s">
        <v>80</v>
      </c>
      <c r="P78" s="19"/>
    </row>
    <row r="79" spans="1:19" ht="22.5" customHeight="1" x14ac:dyDescent="0.25">
      <c r="A79" s="97"/>
      <c r="B79" s="84"/>
      <c r="C79" s="84"/>
      <c r="D79" s="84"/>
      <c r="E79" s="84"/>
      <c r="F79" s="22" t="s">
        <v>2</v>
      </c>
      <c r="G79" s="9">
        <v>300</v>
      </c>
      <c r="H79" s="9">
        <v>100</v>
      </c>
      <c r="I79" s="9">
        <v>100</v>
      </c>
      <c r="J79" s="9">
        <v>100</v>
      </c>
      <c r="K79" s="22" t="s">
        <v>10</v>
      </c>
      <c r="L79" s="52"/>
      <c r="M79" s="53"/>
      <c r="N79" s="54"/>
      <c r="O79" s="69"/>
      <c r="P79" s="19"/>
    </row>
    <row r="80" spans="1:19" ht="22.5" customHeight="1" x14ac:dyDescent="0.25">
      <c r="A80" s="49"/>
      <c r="B80" s="135" t="s">
        <v>41</v>
      </c>
      <c r="C80" s="135" t="s">
        <v>105</v>
      </c>
      <c r="D80" s="135" t="s">
        <v>14</v>
      </c>
      <c r="E80" s="135" t="s">
        <v>11</v>
      </c>
      <c r="F80" s="77"/>
      <c r="G80" s="78"/>
      <c r="H80" s="78"/>
      <c r="I80" s="78"/>
      <c r="J80" s="79"/>
      <c r="K80" s="50" t="s">
        <v>42</v>
      </c>
      <c r="L80" s="4">
        <v>12</v>
      </c>
      <c r="M80" s="4">
        <v>12</v>
      </c>
      <c r="N80" s="4">
        <v>12</v>
      </c>
      <c r="O80" s="69"/>
      <c r="P80" s="19"/>
    </row>
    <row r="81" spans="1:16" ht="22.5" x14ac:dyDescent="0.25">
      <c r="A81" s="73"/>
      <c r="B81" s="135"/>
      <c r="C81" s="135"/>
      <c r="D81" s="135"/>
      <c r="E81" s="135"/>
      <c r="F81" s="80"/>
      <c r="G81" s="81"/>
      <c r="H81" s="81"/>
      <c r="I81" s="81"/>
      <c r="J81" s="82"/>
      <c r="K81" s="50" t="s">
        <v>40</v>
      </c>
      <c r="L81" s="4">
        <v>80</v>
      </c>
      <c r="M81" s="4">
        <v>100</v>
      </c>
      <c r="N81" s="4">
        <v>120</v>
      </c>
      <c r="O81" s="69"/>
      <c r="P81" s="19"/>
    </row>
    <row r="82" spans="1:16" ht="14.25" customHeight="1" x14ac:dyDescent="0.25">
      <c r="A82" s="73"/>
      <c r="B82" s="135"/>
      <c r="C82" s="135"/>
      <c r="D82" s="135"/>
      <c r="E82" s="135"/>
      <c r="F82" s="80"/>
      <c r="G82" s="81"/>
      <c r="H82" s="81"/>
      <c r="I82" s="81"/>
      <c r="J82" s="82"/>
      <c r="K82" s="50" t="s">
        <v>39</v>
      </c>
      <c r="L82" s="4"/>
      <c r="M82" s="4">
        <v>3</v>
      </c>
      <c r="N82" s="4">
        <v>5</v>
      </c>
      <c r="O82" s="69"/>
      <c r="P82" s="19"/>
    </row>
    <row r="83" spans="1:16" ht="22.5" x14ac:dyDescent="0.25">
      <c r="A83" s="73"/>
      <c r="B83" s="135"/>
      <c r="C83" s="135"/>
      <c r="D83" s="135"/>
      <c r="E83" s="135"/>
      <c r="F83" s="80"/>
      <c r="G83" s="81"/>
      <c r="H83" s="81"/>
      <c r="I83" s="81"/>
      <c r="J83" s="82"/>
      <c r="K83" s="50" t="s">
        <v>38</v>
      </c>
      <c r="L83" s="4">
        <v>1</v>
      </c>
      <c r="M83" s="4">
        <v>2</v>
      </c>
      <c r="N83" s="4">
        <v>3</v>
      </c>
      <c r="O83" s="69"/>
      <c r="P83" s="19"/>
    </row>
    <row r="84" spans="1:16" x14ac:dyDescent="0.25">
      <c r="A84" s="73"/>
      <c r="B84" s="135"/>
      <c r="C84" s="135"/>
      <c r="D84" s="135"/>
      <c r="E84" s="135"/>
      <c r="F84" s="80"/>
      <c r="G84" s="81"/>
      <c r="H84" s="81"/>
      <c r="I84" s="81"/>
      <c r="J84" s="82"/>
      <c r="K84" s="50" t="s">
        <v>37</v>
      </c>
      <c r="L84" s="4">
        <v>50</v>
      </c>
      <c r="M84" s="4">
        <v>50</v>
      </c>
      <c r="N84" s="4">
        <v>50</v>
      </c>
      <c r="O84" s="69"/>
      <c r="P84" s="19"/>
    </row>
    <row r="85" spans="1:16" x14ac:dyDescent="0.25">
      <c r="A85" s="73"/>
      <c r="B85" s="135"/>
      <c r="C85" s="135"/>
      <c r="D85" s="135"/>
      <c r="E85" s="135"/>
      <c r="F85" s="80"/>
      <c r="G85" s="81"/>
      <c r="H85" s="81"/>
      <c r="I85" s="81"/>
      <c r="J85" s="82"/>
      <c r="K85" s="22" t="s">
        <v>8</v>
      </c>
      <c r="L85" s="52"/>
      <c r="M85" s="53"/>
      <c r="N85" s="54"/>
      <c r="O85" s="69"/>
      <c r="P85" s="19"/>
    </row>
    <row r="86" spans="1:16" ht="22.5" x14ac:dyDescent="0.25">
      <c r="A86" s="73"/>
      <c r="B86" s="135"/>
      <c r="C86" s="135"/>
      <c r="D86" s="135"/>
      <c r="E86" s="135"/>
      <c r="F86" s="80"/>
      <c r="G86" s="81"/>
      <c r="H86" s="81"/>
      <c r="I86" s="81"/>
      <c r="J86" s="82"/>
      <c r="K86" s="50" t="s">
        <v>36</v>
      </c>
      <c r="L86" s="1">
        <v>10</v>
      </c>
      <c r="M86" s="1">
        <v>10.5</v>
      </c>
      <c r="N86" s="1">
        <v>10.5</v>
      </c>
      <c r="O86" s="69"/>
      <c r="P86" s="19"/>
    </row>
    <row r="87" spans="1:16" ht="22.5" x14ac:dyDescent="0.25">
      <c r="A87" s="73"/>
      <c r="B87" s="135"/>
      <c r="C87" s="135"/>
      <c r="D87" s="135"/>
      <c r="E87" s="135"/>
      <c r="F87" s="80"/>
      <c r="G87" s="81"/>
      <c r="H87" s="81"/>
      <c r="I87" s="81"/>
      <c r="J87" s="82"/>
      <c r="K87" s="50" t="s">
        <v>35</v>
      </c>
      <c r="L87" s="1">
        <v>0.25</v>
      </c>
      <c r="M87" s="1">
        <v>0.26250000000000001</v>
      </c>
      <c r="N87" s="1">
        <v>0.26250000000000001</v>
      </c>
      <c r="O87" s="69"/>
      <c r="P87" s="19"/>
    </row>
    <row r="88" spans="1:16" ht="22.5" x14ac:dyDescent="0.25">
      <c r="A88" s="73"/>
      <c r="B88" s="135"/>
      <c r="C88" s="135"/>
      <c r="D88" s="135"/>
      <c r="E88" s="135"/>
      <c r="F88" s="80"/>
      <c r="G88" s="81"/>
      <c r="H88" s="81"/>
      <c r="I88" s="81"/>
      <c r="J88" s="82"/>
      <c r="K88" s="50" t="s">
        <v>34</v>
      </c>
      <c r="L88" s="1"/>
      <c r="M88" s="1">
        <v>420</v>
      </c>
      <c r="N88" s="1">
        <v>420</v>
      </c>
      <c r="O88" s="69"/>
      <c r="P88" s="19"/>
    </row>
    <row r="89" spans="1:16" ht="22.5" x14ac:dyDescent="0.25">
      <c r="A89" s="73"/>
      <c r="B89" s="135"/>
      <c r="C89" s="135"/>
      <c r="D89" s="135"/>
      <c r="E89" s="135"/>
      <c r="F89" s="80"/>
      <c r="G89" s="81"/>
      <c r="H89" s="81"/>
      <c r="I89" s="81"/>
      <c r="J89" s="82"/>
      <c r="K89" s="50" t="s">
        <v>33</v>
      </c>
      <c r="L89" s="1">
        <v>451.5</v>
      </c>
      <c r="M89" s="1">
        <v>550</v>
      </c>
      <c r="N89" s="1">
        <v>550</v>
      </c>
      <c r="O89" s="69"/>
      <c r="P89" s="19"/>
    </row>
    <row r="90" spans="1:16" ht="22.5" x14ac:dyDescent="0.25">
      <c r="A90" s="73"/>
      <c r="B90" s="135"/>
      <c r="C90" s="135"/>
      <c r="D90" s="135"/>
      <c r="E90" s="135"/>
      <c r="F90" s="80"/>
      <c r="G90" s="81"/>
      <c r="H90" s="81"/>
      <c r="I90" s="81"/>
      <c r="J90" s="82"/>
      <c r="K90" s="50" t="s">
        <v>32</v>
      </c>
      <c r="L90" s="1">
        <v>4</v>
      </c>
      <c r="M90" s="1">
        <v>4.2</v>
      </c>
      <c r="N90" s="1">
        <v>4.2</v>
      </c>
      <c r="O90" s="69"/>
      <c r="P90" s="19"/>
    </row>
    <row r="91" spans="1:16" x14ac:dyDescent="0.25">
      <c r="A91" s="73"/>
      <c r="B91" s="135"/>
      <c r="C91" s="135"/>
      <c r="D91" s="135"/>
      <c r="E91" s="135"/>
      <c r="F91" s="80"/>
      <c r="G91" s="81"/>
      <c r="H91" s="81"/>
      <c r="I91" s="81"/>
      <c r="J91" s="82"/>
      <c r="K91" s="22" t="s">
        <v>6</v>
      </c>
      <c r="L91" s="89"/>
      <c r="M91" s="89"/>
      <c r="N91" s="89"/>
      <c r="O91" s="69"/>
      <c r="P91" s="19"/>
    </row>
    <row r="92" spans="1:16" ht="22.5" x14ac:dyDescent="0.25">
      <c r="A92" s="73"/>
      <c r="B92" s="135"/>
      <c r="C92" s="135"/>
      <c r="D92" s="135"/>
      <c r="E92" s="135"/>
      <c r="F92" s="83"/>
      <c r="G92" s="84"/>
      <c r="H92" s="84"/>
      <c r="I92" s="84"/>
      <c r="J92" s="85"/>
      <c r="K92" s="50" t="s">
        <v>31</v>
      </c>
      <c r="L92" s="3">
        <v>100</v>
      </c>
      <c r="M92" s="3">
        <v>125</v>
      </c>
      <c r="N92" s="3">
        <v>120</v>
      </c>
      <c r="O92" s="70"/>
      <c r="P92" s="19"/>
    </row>
    <row r="93" spans="1:16" x14ac:dyDescent="0.25">
      <c r="A93" s="93">
        <v>4</v>
      </c>
      <c r="B93" s="78" t="s">
        <v>106</v>
      </c>
      <c r="C93" s="78"/>
      <c r="D93" s="78"/>
      <c r="E93" s="78"/>
      <c r="F93" s="22" t="s">
        <v>4</v>
      </c>
      <c r="G93" s="9">
        <v>7053.4250000000002</v>
      </c>
      <c r="H93" s="9">
        <v>2149</v>
      </c>
      <c r="I93" s="9">
        <v>2365.9749999999999</v>
      </c>
      <c r="J93" s="9">
        <v>2538.4499999999998</v>
      </c>
      <c r="K93" s="136"/>
      <c r="L93" s="137"/>
      <c r="M93" s="137"/>
      <c r="N93" s="137"/>
      <c r="O93" s="138"/>
      <c r="P93" s="19"/>
    </row>
    <row r="94" spans="1:16" ht="21" x14ac:dyDescent="0.25">
      <c r="A94" s="96"/>
      <c r="B94" s="81"/>
      <c r="C94" s="81"/>
      <c r="D94" s="81"/>
      <c r="E94" s="81"/>
      <c r="F94" s="22" t="s">
        <v>3</v>
      </c>
      <c r="G94" s="9">
        <v>6798.4250000000002</v>
      </c>
      <c r="H94" s="9">
        <v>2069</v>
      </c>
      <c r="I94" s="9">
        <v>2280.9749999999999</v>
      </c>
      <c r="J94" s="9">
        <v>2448.4499999999998</v>
      </c>
      <c r="K94" s="139"/>
      <c r="L94" s="140"/>
      <c r="M94" s="140"/>
      <c r="N94" s="140"/>
      <c r="O94" s="141"/>
      <c r="P94" s="19"/>
    </row>
    <row r="95" spans="1:16" ht="25.5" customHeight="1" x14ac:dyDescent="0.25">
      <c r="A95" s="97"/>
      <c r="B95" s="84"/>
      <c r="C95" s="84"/>
      <c r="D95" s="84"/>
      <c r="E95" s="84"/>
      <c r="F95" s="22" t="s">
        <v>2</v>
      </c>
      <c r="G95" s="9">
        <v>255</v>
      </c>
      <c r="H95" s="9">
        <v>80</v>
      </c>
      <c r="I95" s="9">
        <v>85</v>
      </c>
      <c r="J95" s="9">
        <v>90</v>
      </c>
      <c r="K95" s="142"/>
      <c r="L95" s="143"/>
      <c r="M95" s="143"/>
      <c r="N95" s="143"/>
      <c r="O95" s="144"/>
      <c r="P95" s="19"/>
    </row>
    <row r="96" spans="1:16" x14ac:dyDescent="0.25">
      <c r="A96" s="51"/>
      <c r="B96" s="74" t="s">
        <v>115</v>
      </c>
      <c r="C96" s="145" t="s">
        <v>116</v>
      </c>
      <c r="D96" s="86" t="s">
        <v>117</v>
      </c>
      <c r="E96" s="145" t="s">
        <v>118</v>
      </c>
      <c r="F96" s="50" t="s">
        <v>4</v>
      </c>
      <c r="G96" s="2">
        <v>2301</v>
      </c>
      <c r="H96" s="2">
        <v>600</v>
      </c>
      <c r="I96" s="2">
        <v>756</v>
      </c>
      <c r="J96" s="2">
        <v>945</v>
      </c>
      <c r="K96" s="22" t="s">
        <v>111</v>
      </c>
      <c r="L96" s="10"/>
      <c r="M96" s="10"/>
      <c r="N96" s="10"/>
      <c r="O96" s="146" t="s">
        <v>134</v>
      </c>
      <c r="P96" s="19"/>
    </row>
    <row r="97" spans="1:16" ht="22.5" x14ac:dyDescent="0.25">
      <c r="A97" s="51"/>
      <c r="B97" s="75"/>
      <c r="C97" s="145"/>
      <c r="D97" s="87"/>
      <c r="E97" s="145"/>
      <c r="F97" s="50" t="s">
        <v>3</v>
      </c>
      <c r="G97" s="2">
        <v>2151</v>
      </c>
      <c r="H97" s="2">
        <v>550</v>
      </c>
      <c r="I97" s="2">
        <v>706</v>
      </c>
      <c r="J97" s="2">
        <v>895</v>
      </c>
      <c r="K97" s="50" t="s">
        <v>112</v>
      </c>
      <c r="L97" s="1">
        <v>600</v>
      </c>
      <c r="M97" s="1">
        <v>756</v>
      </c>
      <c r="N97" s="1">
        <v>945</v>
      </c>
      <c r="O97" s="146"/>
      <c r="P97" s="19"/>
    </row>
    <row r="98" spans="1:16" ht="22.5" x14ac:dyDescent="0.25">
      <c r="A98" s="51"/>
      <c r="B98" s="75"/>
      <c r="C98" s="145"/>
      <c r="D98" s="87"/>
      <c r="E98" s="145"/>
      <c r="F98" s="50" t="s">
        <v>2</v>
      </c>
      <c r="G98" s="2">
        <v>150</v>
      </c>
      <c r="H98" s="2">
        <v>50</v>
      </c>
      <c r="I98" s="2">
        <v>50</v>
      </c>
      <c r="J98" s="2">
        <v>50</v>
      </c>
      <c r="K98" s="22" t="s">
        <v>10</v>
      </c>
      <c r="L98" s="116"/>
      <c r="M98" s="117"/>
      <c r="N98" s="118"/>
      <c r="O98" s="146"/>
      <c r="P98" s="19"/>
    </row>
    <row r="99" spans="1:16" ht="15" customHeight="1" x14ac:dyDescent="0.25">
      <c r="A99" s="51"/>
      <c r="B99" s="75"/>
      <c r="C99" s="145"/>
      <c r="D99" s="87"/>
      <c r="E99" s="145"/>
      <c r="F99" s="25"/>
      <c r="G99" s="6"/>
      <c r="H99" s="6"/>
      <c r="I99" s="6"/>
      <c r="J99" s="5"/>
      <c r="K99" s="50" t="s">
        <v>30</v>
      </c>
      <c r="L99" s="4">
        <v>10</v>
      </c>
      <c r="M99" s="4">
        <v>12</v>
      </c>
      <c r="N99" s="4">
        <v>15</v>
      </c>
      <c r="O99" s="146"/>
      <c r="P99" s="19"/>
    </row>
    <row r="100" spans="1:16" ht="13.5" customHeight="1" x14ac:dyDescent="0.25">
      <c r="A100" s="51"/>
      <c r="B100" s="75"/>
      <c r="C100" s="145"/>
      <c r="D100" s="87"/>
      <c r="E100" s="145"/>
      <c r="F100" s="147"/>
      <c r="G100" s="148"/>
      <c r="H100" s="148"/>
      <c r="I100" s="148"/>
      <c r="J100" s="149"/>
      <c r="K100" s="22" t="s">
        <v>8</v>
      </c>
      <c r="L100" s="116"/>
      <c r="M100" s="117"/>
      <c r="N100" s="118"/>
      <c r="O100" s="146"/>
      <c r="P100" s="19"/>
    </row>
    <row r="101" spans="1:16" ht="22.5" x14ac:dyDescent="0.25">
      <c r="A101" s="51"/>
      <c r="B101" s="75"/>
      <c r="C101" s="145"/>
      <c r="D101" s="87"/>
      <c r="E101" s="145"/>
      <c r="F101" s="147"/>
      <c r="G101" s="148"/>
      <c r="H101" s="148"/>
      <c r="I101" s="148"/>
      <c r="J101" s="149"/>
      <c r="K101" s="50" t="s">
        <v>29</v>
      </c>
      <c r="L101" s="1">
        <v>60</v>
      </c>
      <c r="M101" s="1">
        <v>63</v>
      </c>
      <c r="N101" s="1">
        <v>63</v>
      </c>
      <c r="O101" s="146"/>
      <c r="P101" s="19"/>
    </row>
    <row r="102" spans="1:16" x14ac:dyDescent="0.25">
      <c r="A102" s="51"/>
      <c r="B102" s="75"/>
      <c r="C102" s="145"/>
      <c r="D102" s="87"/>
      <c r="E102" s="145"/>
      <c r="F102" s="147"/>
      <c r="G102" s="148"/>
      <c r="H102" s="148"/>
      <c r="I102" s="148"/>
      <c r="J102" s="149"/>
      <c r="K102" s="22" t="s">
        <v>6</v>
      </c>
      <c r="L102" s="89"/>
      <c r="M102" s="89"/>
      <c r="N102" s="89"/>
      <c r="O102" s="146"/>
      <c r="P102" s="19"/>
    </row>
    <row r="103" spans="1:16" ht="29.25" customHeight="1" x14ac:dyDescent="0.25">
      <c r="A103" s="51"/>
      <c r="B103" s="75"/>
      <c r="C103" s="145"/>
      <c r="D103" s="88"/>
      <c r="E103" s="145"/>
      <c r="F103" s="147"/>
      <c r="G103" s="148"/>
      <c r="H103" s="148"/>
      <c r="I103" s="148"/>
      <c r="J103" s="149"/>
      <c r="K103" s="50" t="s">
        <v>28</v>
      </c>
      <c r="L103" s="3">
        <v>100</v>
      </c>
      <c r="M103" s="3">
        <v>120</v>
      </c>
      <c r="N103" s="3">
        <v>125</v>
      </c>
      <c r="O103" s="146"/>
      <c r="P103" s="19"/>
    </row>
    <row r="104" spans="1:16" x14ac:dyDescent="0.25">
      <c r="A104" s="28"/>
      <c r="B104" s="68" t="s">
        <v>27</v>
      </c>
      <c r="C104" s="89" t="s">
        <v>123</v>
      </c>
      <c r="D104" s="71" t="s">
        <v>14</v>
      </c>
      <c r="E104" s="89" t="s">
        <v>11</v>
      </c>
      <c r="F104" s="50" t="s">
        <v>4</v>
      </c>
      <c r="G104" s="2">
        <v>4752.4250000000002</v>
      </c>
      <c r="H104" s="2">
        <v>1549</v>
      </c>
      <c r="I104" s="2">
        <v>1609.9749999999999</v>
      </c>
      <c r="J104" s="2">
        <v>1593.45</v>
      </c>
      <c r="K104" s="22" t="s">
        <v>111</v>
      </c>
      <c r="L104" s="10"/>
      <c r="M104" s="10"/>
      <c r="N104" s="10"/>
      <c r="O104" s="110" t="s">
        <v>137</v>
      </c>
      <c r="P104" s="19"/>
    </row>
    <row r="105" spans="1:16" ht="22.5" x14ac:dyDescent="0.25">
      <c r="A105" s="28"/>
      <c r="B105" s="69"/>
      <c r="C105" s="89"/>
      <c r="D105" s="73"/>
      <c r="E105" s="89"/>
      <c r="F105" s="50" t="s">
        <v>3</v>
      </c>
      <c r="G105" s="2">
        <v>4647.4250000000002</v>
      </c>
      <c r="H105" s="2">
        <v>1519</v>
      </c>
      <c r="I105" s="2">
        <v>1574.9749999999999</v>
      </c>
      <c r="J105" s="2">
        <v>1553.45</v>
      </c>
      <c r="K105" s="50" t="s">
        <v>112</v>
      </c>
      <c r="L105" s="1">
        <v>1549</v>
      </c>
      <c r="M105" s="1">
        <v>1609.9749999999999</v>
      </c>
      <c r="N105" s="1">
        <v>1593.45</v>
      </c>
      <c r="O105" s="110"/>
      <c r="P105" s="19"/>
    </row>
    <row r="106" spans="1:16" ht="22.5" x14ac:dyDescent="0.25">
      <c r="A106" s="28"/>
      <c r="B106" s="69"/>
      <c r="C106" s="89"/>
      <c r="D106" s="73"/>
      <c r="E106" s="89"/>
      <c r="F106" s="50" t="s">
        <v>2</v>
      </c>
      <c r="G106" s="2">
        <v>105</v>
      </c>
      <c r="H106" s="2">
        <v>30</v>
      </c>
      <c r="I106" s="2">
        <v>35</v>
      </c>
      <c r="J106" s="2">
        <v>40</v>
      </c>
      <c r="K106" s="22" t="s">
        <v>10</v>
      </c>
      <c r="L106" s="116"/>
      <c r="M106" s="117"/>
      <c r="N106" s="118"/>
      <c r="O106" s="110"/>
      <c r="P106" s="19"/>
    </row>
    <row r="107" spans="1:16" ht="22.5" x14ac:dyDescent="0.25">
      <c r="A107" s="28"/>
      <c r="B107" s="69"/>
      <c r="C107" s="89"/>
      <c r="D107" s="73"/>
      <c r="E107" s="89"/>
      <c r="F107" s="136"/>
      <c r="G107" s="137"/>
      <c r="H107" s="137"/>
      <c r="I107" s="137"/>
      <c r="J107" s="138"/>
      <c r="K107" s="50" t="s">
        <v>26</v>
      </c>
      <c r="L107" s="4">
        <v>3600</v>
      </c>
      <c r="M107" s="4">
        <v>3300</v>
      </c>
      <c r="N107" s="4">
        <v>3000</v>
      </c>
      <c r="O107" s="110"/>
      <c r="P107" s="19"/>
    </row>
    <row r="108" spans="1:16" ht="22.5" x14ac:dyDescent="0.25">
      <c r="A108" s="28"/>
      <c r="B108" s="69"/>
      <c r="C108" s="89"/>
      <c r="D108" s="73"/>
      <c r="E108" s="89"/>
      <c r="F108" s="139"/>
      <c r="G108" s="140"/>
      <c r="H108" s="140"/>
      <c r="I108" s="140"/>
      <c r="J108" s="141"/>
      <c r="K108" s="50" t="s">
        <v>25</v>
      </c>
      <c r="L108" s="4">
        <v>350</v>
      </c>
      <c r="M108" s="4">
        <v>350</v>
      </c>
      <c r="N108" s="4">
        <v>350</v>
      </c>
      <c r="O108" s="110"/>
      <c r="P108" s="19"/>
    </row>
    <row r="109" spans="1:16" ht="22.5" x14ac:dyDescent="0.25">
      <c r="A109" s="28"/>
      <c r="B109" s="69"/>
      <c r="C109" s="89"/>
      <c r="D109" s="73"/>
      <c r="E109" s="89"/>
      <c r="F109" s="139"/>
      <c r="G109" s="140"/>
      <c r="H109" s="140"/>
      <c r="I109" s="140"/>
      <c r="J109" s="141"/>
      <c r="K109" s="50" t="s">
        <v>24</v>
      </c>
      <c r="L109" s="4">
        <v>100</v>
      </c>
      <c r="M109" s="4">
        <v>125</v>
      </c>
      <c r="N109" s="4">
        <v>150</v>
      </c>
      <c r="O109" s="110"/>
      <c r="P109" s="19"/>
    </row>
    <row r="110" spans="1:16" ht="22.5" x14ac:dyDescent="0.25">
      <c r="A110" s="28"/>
      <c r="B110" s="69"/>
      <c r="C110" s="89"/>
      <c r="D110" s="73"/>
      <c r="E110" s="89"/>
      <c r="F110" s="139"/>
      <c r="G110" s="140"/>
      <c r="H110" s="140"/>
      <c r="I110" s="140"/>
      <c r="J110" s="141"/>
      <c r="K110" s="50" t="s">
        <v>23</v>
      </c>
      <c r="L110" s="4">
        <v>100</v>
      </c>
      <c r="M110" s="4">
        <v>150</v>
      </c>
      <c r="N110" s="4">
        <v>200</v>
      </c>
      <c r="O110" s="110"/>
      <c r="P110" s="19"/>
    </row>
    <row r="111" spans="1:16" x14ac:dyDescent="0.25">
      <c r="A111" s="28"/>
      <c r="B111" s="69"/>
      <c r="C111" s="89"/>
      <c r="D111" s="73"/>
      <c r="E111" s="89"/>
      <c r="F111" s="139"/>
      <c r="G111" s="140"/>
      <c r="H111" s="140"/>
      <c r="I111" s="140"/>
      <c r="J111" s="141"/>
      <c r="K111" s="22" t="s">
        <v>8</v>
      </c>
      <c r="L111" s="116"/>
      <c r="M111" s="117"/>
      <c r="N111" s="118"/>
      <c r="O111" s="110"/>
      <c r="P111" s="19"/>
    </row>
    <row r="112" spans="1:16" ht="33.75" x14ac:dyDescent="0.25">
      <c r="A112" s="28"/>
      <c r="B112" s="69"/>
      <c r="C112" s="89"/>
      <c r="D112" s="73"/>
      <c r="E112" s="89"/>
      <c r="F112" s="139"/>
      <c r="G112" s="140"/>
      <c r="H112" s="140"/>
      <c r="I112" s="140"/>
      <c r="J112" s="141"/>
      <c r="K112" s="50" t="s">
        <v>22</v>
      </c>
      <c r="L112" s="1">
        <v>0.34</v>
      </c>
      <c r="M112" s="1">
        <v>0.35699999999999998</v>
      </c>
      <c r="N112" s="1">
        <v>0.35699999999999998</v>
      </c>
      <c r="O112" s="110"/>
      <c r="P112" s="19"/>
    </row>
    <row r="113" spans="1:16" ht="22.5" x14ac:dyDescent="0.25">
      <c r="A113" s="28"/>
      <c r="B113" s="69"/>
      <c r="C113" s="89"/>
      <c r="D113" s="73"/>
      <c r="E113" s="89"/>
      <c r="F113" s="139"/>
      <c r="G113" s="140"/>
      <c r="H113" s="140"/>
      <c r="I113" s="140"/>
      <c r="J113" s="141"/>
      <c r="K113" s="50" t="s">
        <v>21</v>
      </c>
      <c r="L113" s="1">
        <v>0.4</v>
      </c>
      <c r="M113" s="1">
        <v>0.42</v>
      </c>
      <c r="N113" s="1">
        <v>0.42</v>
      </c>
      <c r="O113" s="110"/>
      <c r="P113" s="19"/>
    </row>
    <row r="114" spans="1:16" ht="33.75" x14ac:dyDescent="0.25">
      <c r="A114" s="28"/>
      <c r="B114" s="69"/>
      <c r="C114" s="89"/>
      <c r="D114" s="73"/>
      <c r="E114" s="89"/>
      <c r="F114" s="139"/>
      <c r="G114" s="140"/>
      <c r="H114" s="140"/>
      <c r="I114" s="140"/>
      <c r="J114" s="141"/>
      <c r="K114" s="50" t="s">
        <v>20</v>
      </c>
      <c r="L114" s="1">
        <v>0.25</v>
      </c>
      <c r="M114" s="1">
        <v>0.26300000000000001</v>
      </c>
      <c r="N114" s="1">
        <v>0.26300000000000001</v>
      </c>
      <c r="O114" s="110"/>
      <c r="P114" s="19"/>
    </row>
    <row r="115" spans="1:16" ht="33.75" x14ac:dyDescent="0.25">
      <c r="A115" s="28"/>
      <c r="B115" s="69"/>
      <c r="C115" s="89"/>
      <c r="D115" s="73"/>
      <c r="E115" s="89"/>
      <c r="F115" s="139"/>
      <c r="G115" s="140"/>
      <c r="H115" s="140"/>
      <c r="I115" s="140"/>
      <c r="J115" s="141"/>
      <c r="K115" s="50" t="s">
        <v>19</v>
      </c>
      <c r="L115" s="1">
        <v>1.6</v>
      </c>
      <c r="M115" s="1">
        <v>1.68</v>
      </c>
      <c r="N115" s="1">
        <v>1.68</v>
      </c>
      <c r="O115" s="110"/>
      <c r="P115" s="19"/>
    </row>
    <row r="116" spans="1:16" x14ac:dyDescent="0.25">
      <c r="A116" s="28"/>
      <c r="B116" s="69"/>
      <c r="C116" s="89"/>
      <c r="D116" s="73"/>
      <c r="E116" s="89"/>
      <c r="F116" s="139"/>
      <c r="G116" s="140"/>
      <c r="H116" s="140"/>
      <c r="I116" s="140"/>
      <c r="J116" s="141"/>
      <c r="K116" s="22" t="s">
        <v>6</v>
      </c>
      <c r="L116" s="89"/>
      <c r="M116" s="89"/>
      <c r="N116" s="89"/>
      <c r="O116" s="110"/>
      <c r="P116" s="19"/>
    </row>
    <row r="117" spans="1:16" ht="22.5" x14ac:dyDescent="0.25">
      <c r="A117" s="28"/>
      <c r="B117" s="69"/>
      <c r="C117" s="89"/>
      <c r="D117" s="72"/>
      <c r="E117" s="89"/>
      <c r="F117" s="142"/>
      <c r="G117" s="143"/>
      <c r="H117" s="143"/>
      <c r="I117" s="143"/>
      <c r="J117" s="144"/>
      <c r="K117" s="50" t="s">
        <v>18</v>
      </c>
      <c r="L117" s="3">
        <v>100</v>
      </c>
      <c r="M117" s="3">
        <v>91.666666666666657</v>
      </c>
      <c r="N117" s="3">
        <v>90.909090909090907</v>
      </c>
      <c r="O117" s="110"/>
      <c r="P117" s="19"/>
    </row>
    <row r="118" spans="1:16" x14ac:dyDescent="0.25">
      <c r="A118" s="77" t="s">
        <v>17</v>
      </c>
      <c r="B118" s="77" t="s">
        <v>16</v>
      </c>
      <c r="C118" s="78"/>
      <c r="D118" s="78"/>
      <c r="E118" s="79"/>
      <c r="F118" s="22" t="s">
        <v>4</v>
      </c>
      <c r="G118" s="9">
        <v>159043.52300000002</v>
      </c>
      <c r="H118" s="9">
        <v>39878.800000000003</v>
      </c>
      <c r="I118" s="9">
        <v>56514.400000000001</v>
      </c>
      <c r="J118" s="9">
        <v>62650.323000000004</v>
      </c>
      <c r="K118" s="77"/>
      <c r="L118" s="78"/>
      <c r="M118" s="78"/>
      <c r="N118" s="78"/>
      <c r="O118" s="79"/>
      <c r="P118" s="19"/>
    </row>
    <row r="119" spans="1:16" ht="22.5" customHeight="1" x14ac:dyDescent="0.25">
      <c r="A119" s="80"/>
      <c r="B119" s="80"/>
      <c r="C119" s="81"/>
      <c r="D119" s="81"/>
      <c r="E119" s="82"/>
      <c r="F119" s="22" t="s">
        <v>3</v>
      </c>
      <c r="G119" s="9">
        <v>116393.2</v>
      </c>
      <c r="H119" s="9">
        <v>39878.800000000003</v>
      </c>
      <c r="I119" s="9">
        <v>36514.400000000001</v>
      </c>
      <c r="J119" s="9">
        <v>40000</v>
      </c>
      <c r="K119" s="80"/>
      <c r="L119" s="81"/>
      <c r="M119" s="81"/>
      <c r="N119" s="81"/>
      <c r="O119" s="82"/>
      <c r="P119" s="19"/>
    </row>
    <row r="120" spans="1:16" ht="22.5" customHeight="1" x14ac:dyDescent="0.25">
      <c r="A120" s="83"/>
      <c r="B120" s="83"/>
      <c r="C120" s="84"/>
      <c r="D120" s="84"/>
      <c r="E120" s="85"/>
      <c r="F120" s="22" t="s">
        <v>2</v>
      </c>
      <c r="G120" s="9">
        <v>42650.323000000004</v>
      </c>
      <c r="H120" s="9">
        <v>0</v>
      </c>
      <c r="I120" s="9">
        <v>20000</v>
      </c>
      <c r="J120" s="9">
        <v>22650.323</v>
      </c>
      <c r="K120" s="83"/>
      <c r="L120" s="84"/>
      <c r="M120" s="84"/>
      <c r="N120" s="84"/>
      <c r="O120" s="85"/>
      <c r="P120" s="19"/>
    </row>
    <row r="121" spans="1:16" ht="15" customHeight="1" x14ac:dyDescent="0.25">
      <c r="A121" s="71"/>
      <c r="B121" s="74" t="s">
        <v>135</v>
      </c>
      <c r="C121" s="68" t="s">
        <v>15</v>
      </c>
      <c r="D121" s="71" t="s">
        <v>14</v>
      </c>
      <c r="E121" s="89" t="s">
        <v>11</v>
      </c>
      <c r="F121" s="50" t="s">
        <v>4</v>
      </c>
      <c r="G121" s="2">
        <v>147650.323</v>
      </c>
      <c r="H121" s="2">
        <v>30000</v>
      </c>
      <c r="I121" s="2">
        <v>55000</v>
      </c>
      <c r="J121" s="2">
        <v>62650.323000000004</v>
      </c>
      <c r="K121" s="22" t="s">
        <v>111</v>
      </c>
      <c r="L121" s="10"/>
      <c r="M121" s="10"/>
      <c r="N121" s="10"/>
      <c r="O121" s="146" t="s">
        <v>133</v>
      </c>
      <c r="P121" s="19"/>
    </row>
    <row r="122" spans="1:16" ht="22.5" x14ac:dyDescent="0.25">
      <c r="A122" s="73"/>
      <c r="B122" s="75"/>
      <c r="C122" s="69"/>
      <c r="D122" s="73"/>
      <c r="E122" s="89"/>
      <c r="F122" s="50" t="s">
        <v>3</v>
      </c>
      <c r="G122" s="2">
        <v>105000</v>
      </c>
      <c r="H122" s="2">
        <v>30000</v>
      </c>
      <c r="I122" s="2">
        <v>35000</v>
      </c>
      <c r="J122" s="2">
        <v>40000</v>
      </c>
      <c r="K122" s="50" t="s">
        <v>112</v>
      </c>
      <c r="L122" s="1">
        <v>30000</v>
      </c>
      <c r="M122" s="1">
        <v>55000</v>
      </c>
      <c r="N122" s="1">
        <v>62650.323000000004</v>
      </c>
      <c r="O122" s="146"/>
      <c r="P122" s="19"/>
    </row>
    <row r="123" spans="1:16" ht="22.5" x14ac:dyDescent="0.25">
      <c r="A123" s="73"/>
      <c r="B123" s="75"/>
      <c r="C123" s="69"/>
      <c r="D123" s="73"/>
      <c r="E123" s="89"/>
      <c r="F123" s="50" t="s">
        <v>2</v>
      </c>
      <c r="G123" s="2">
        <v>42650.323000000004</v>
      </c>
      <c r="H123" s="2">
        <v>0</v>
      </c>
      <c r="I123" s="2">
        <v>20000</v>
      </c>
      <c r="J123" s="2">
        <v>22650.323</v>
      </c>
      <c r="K123" s="22" t="s">
        <v>10</v>
      </c>
      <c r="L123" s="116"/>
      <c r="M123" s="117"/>
      <c r="N123" s="118"/>
      <c r="O123" s="146"/>
      <c r="P123" s="19"/>
    </row>
    <row r="124" spans="1:16" x14ac:dyDescent="0.25">
      <c r="A124" s="73"/>
      <c r="B124" s="75"/>
      <c r="C124" s="69"/>
      <c r="D124" s="73"/>
      <c r="E124" s="89"/>
      <c r="F124" s="25"/>
      <c r="G124" s="6"/>
      <c r="H124" s="6"/>
      <c r="I124" s="6"/>
      <c r="J124" s="5"/>
      <c r="K124" s="50" t="s">
        <v>13</v>
      </c>
      <c r="L124" s="50">
        <v>1</v>
      </c>
      <c r="M124" s="4">
        <v>1</v>
      </c>
      <c r="N124" s="4">
        <v>1</v>
      </c>
      <c r="O124" s="146"/>
      <c r="P124" s="19"/>
    </row>
    <row r="125" spans="1:16" x14ac:dyDescent="0.25">
      <c r="A125" s="73"/>
      <c r="B125" s="75"/>
      <c r="C125" s="69"/>
      <c r="D125" s="73"/>
      <c r="E125" s="89"/>
      <c r="F125" s="25"/>
      <c r="G125" s="24"/>
      <c r="H125" s="24"/>
      <c r="I125" s="24"/>
      <c r="J125" s="29"/>
      <c r="K125" s="22" t="s">
        <v>8</v>
      </c>
      <c r="L125" s="116"/>
      <c r="M125" s="117"/>
      <c r="N125" s="118"/>
      <c r="O125" s="146"/>
      <c r="P125" s="19"/>
    </row>
    <row r="126" spans="1:16" x14ac:dyDescent="0.25">
      <c r="A126" s="73"/>
      <c r="B126" s="75"/>
      <c r="C126" s="69"/>
      <c r="D126" s="73"/>
      <c r="E126" s="89"/>
      <c r="F126" s="25"/>
      <c r="G126" s="24"/>
      <c r="H126" s="24" t="s">
        <v>80</v>
      </c>
      <c r="I126" s="24"/>
      <c r="J126" s="29"/>
      <c r="K126" s="50" t="s">
        <v>7</v>
      </c>
      <c r="L126" s="1">
        <v>30000</v>
      </c>
      <c r="M126" s="1">
        <v>55000</v>
      </c>
      <c r="N126" s="1">
        <v>62650.323000000004</v>
      </c>
      <c r="O126" s="146"/>
      <c r="P126" s="19"/>
    </row>
    <row r="127" spans="1:16" x14ac:dyDescent="0.25">
      <c r="A127" s="73"/>
      <c r="B127" s="75"/>
      <c r="C127" s="69"/>
      <c r="D127" s="73"/>
      <c r="E127" s="89"/>
      <c r="F127" s="25"/>
      <c r="G127" s="24"/>
      <c r="H127" s="24"/>
      <c r="I127" s="24"/>
      <c r="J127" s="29"/>
      <c r="K127" s="22" t="s">
        <v>6</v>
      </c>
      <c r="L127" s="116"/>
      <c r="M127" s="117"/>
      <c r="N127" s="118"/>
      <c r="O127" s="146"/>
      <c r="P127" s="19"/>
    </row>
    <row r="128" spans="1:16" x14ac:dyDescent="0.25">
      <c r="A128" s="73"/>
      <c r="B128" s="76"/>
      <c r="C128" s="70"/>
      <c r="D128" s="150"/>
      <c r="E128" s="89"/>
      <c r="F128" s="30"/>
      <c r="G128" s="31"/>
      <c r="H128" s="31"/>
      <c r="I128" s="31"/>
      <c r="J128" s="32"/>
      <c r="K128" s="50" t="s">
        <v>12</v>
      </c>
      <c r="L128" s="3">
        <f>L126/(L126+M126+N126)*100</f>
        <v>20.318275903805507</v>
      </c>
      <c r="M128" s="3">
        <f>(L126+M126)/(L126+M126+N126)*100</f>
        <v>57.568448394115599</v>
      </c>
      <c r="N128" s="3">
        <f>(L126+M126+N126)/(L126+M126+N126)*100</f>
        <v>100</v>
      </c>
      <c r="O128" s="146"/>
      <c r="P128" s="19"/>
    </row>
    <row r="129" spans="1:16" ht="22.5" x14ac:dyDescent="0.25">
      <c r="A129" s="73"/>
      <c r="B129" s="62"/>
      <c r="C129" s="174" t="s">
        <v>136</v>
      </c>
      <c r="D129" s="86" t="s">
        <v>114</v>
      </c>
      <c r="E129" s="145" t="s">
        <v>120</v>
      </c>
      <c r="F129" s="50" t="s">
        <v>3</v>
      </c>
      <c r="G129" s="2">
        <v>11393.199999999999</v>
      </c>
      <c r="H129" s="2">
        <v>9878.7999999999993</v>
      </c>
      <c r="I129" s="2">
        <v>1514.4</v>
      </c>
      <c r="J129" s="2">
        <v>0</v>
      </c>
      <c r="K129" s="22" t="s">
        <v>111</v>
      </c>
      <c r="L129" s="10"/>
      <c r="M129" s="10"/>
      <c r="N129" s="10"/>
      <c r="O129" s="146" t="s">
        <v>119</v>
      </c>
      <c r="P129" s="19"/>
    </row>
    <row r="130" spans="1:16" x14ac:dyDescent="0.25">
      <c r="A130" s="73"/>
      <c r="B130" s="62"/>
      <c r="C130" s="175"/>
      <c r="D130" s="87"/>
      <c r="E130" s="145"/>
      <c r="F130" s="136"/>
      <c r="G130" s="137"/>
      <c r="H130" s="137"/>
      <c r="I130" s="137"/>
      <c r="J130" s="138"/>
      <c r="K130" s="50" t="s">
        <v>112</v>
      </c>
      <c r="L130" s="1">
        <v>9878.7999999999993</v>
      </c>
      <c r="M130" s="1">
        <v>1514.4</v>
      </c>
      <c r="N130" s="1"/>
      <c r="O130" s="146"/>
      <c r="P130" s="19"/>
    </row>
    <row r="131" spans="1:16" x14ac:dyDescent="0.25">
      <c r="A131" s="73"/>
      <c r="B131" s="62"/>
      <c r="C131" s="175"/>
      <c r="D131" s="87"/>
      <c r="E131" s="145"/>
      <c r="F131" s="139"/>
      <c r="G131" s="140"/>
      <c r="H131" s="140"/>
      <c r="I131" s="140"/>
      <c r="J131" s="141"/>
      <c r="K131" s="22" t="s">
        <v>10</v>
      </c>
      <c r="L131" s="116"/>
      <c r="M131" s="117"/>
      <c r="N131" s="118"/>
      <c r="O131" s="146"/>
      <c r="P131" s="19"/>
    </row>
    <row r="132" spans="1:16" x14ac:dyDescent="0.25">
      <c r="A132" s="73"/>
      <c r="B132" s="62"/>
      <c r="C132" s="175"/>
      <c r="D132" s="87"/>
      <c r="E132" s="145"/>
      <c r="F132" s="139"/>
      <c r="G132" s="140"/>
      <c r="H132" s="140"/>
      <c r="I132" s="140"/>
      <c r="J132" s="141"/>
      <c r="K132" s="50" t="s">
        <v>9</v>
      </c>
      <c r="L132" s="50">
        <v>1</v>
      </c>
      <c r="M132" s="4">
        <v>1</v>
      </c>
      <c r="N132" s="4"/>
      <c r="O132" s="146"/>
      <c r="P132" s="19"/>
    </row>
    <row r="133" spans="1:16" x14ac:dyDescent="0.25">
      <c r="A133" s="73"/>
      <c r="B133" s="62"/>
      <c r="C133" s="175"/>
      <c r="D133" s="87"/>
      <c r="E133" s="145"/>
      <c r="F133" s="139"/>
      <c r="G133" s="140"/>
      <c r="H133" s="140"/>
      <c r="I133" s="140"/>
      <c r="J133" s="141"/>
      <c r="K133" s="22" t="s">
        <v>8</v>
      </c>
      <c r="L133" s="116"/>
      <c r="M133" s="117"/>
      <c r="N133" s="118"/>
      <c r="O133" s="146"/>
      <c r="P133" s="19"/>
    </row>
    <row r="134" spans="1:16" x14ac:dyDescent="0.25">
      <c r="A134" s="73"/>
      <c r="B134" s="62"/>
      <c r="C134" s="175"/>
      <c r="D134" s="87"/>
      <c r="E134" s="145"/>
      <c r="F134" s="139"/>
      <c r="G134" s="140"/>
      <c r="H134" s="140"/>
      <c r="I134" s="140"/>
      <c r="J134" s="141"/>
      <c r="K134" s="50" t="s">
        <v>7</v>
      </c>
      <c r="L134" s="1">
        <v>9878.7999999999993</v>
      </c>
      <c r="M134" s="1">
        <v>1514.4</v>
      </c>
      <c r="N134" s="1"/>
      <c r="O134" s="146"/>
      <c r="P134" s="19"/>
    </row>
    <row r="135" spans="1:16" x14ac:dyDescent="0.25">
      <c r="A135" s="73"/>
      <c r="B135" s="62"/>
      <c r="C135" s="175"/>
      <c r="D135" s="87"/>
      <c r="E135" s="145"/>
      <c r="F135" s="139"/>
      <c r="G135" s="140"/>
      <c r="H135" s="140"/>
      <c r="I135" s="140"/>
      <c r="J135" s="141"/>
      <c r="K135" s="22" t="s">
        <v>6</v>
      </c>
      <c r="L135" s="177"/>
      <c r="M135" s="178"/>
      <c r="N135" s="179"/>
      <c r="O135" s="146"/>
      <c r="P135" s="19"/>
    </row>
    <row r="136" spans="1:16" x14ac:dyDescent="0.25">
      <c r="A136" s="72"/>
      <c r="B136" s="65"/>
      <c r="C136" s="176"/>
      <c r="D136" s="88"/>
      <c r="E136" s="145"/>
      <c r="F136" s="142"/>
      <c r="G136" s="143"/>
      <c r="H136" s="143"/>
      <c r="I136" s="143"/>
      <c r="J136" s="144"/>
      <c r="K136" s="50" t="s">
        <v>5</v>
      </c>
      <c r="L136" s="3">
        <f>L130/(L130+M130)*100</f>
        <v>86.707860829266579</v>
      </c>
      <c r="M136" s="3">
        <f>(L130+M130)/(L130+M130)*100</f>
        <v>100</v>
      </c>
      <c r="N136" s="3"/>
      <c r="O136" s="146"/>
      <c r="P136" s="19"/>
    </row>
    <row r="137" spans="1:16" s="21" customFormat="1" x14ac:dyDescent="0.25">
      <c r="A137" s="151"/>
      <c r="B137" s="154" t="s">
        <v>102</v>
      </c>
      <c r="C137" s="155"/>
      <c r="D137" s="155"/>
      <c r="E137" s="156"/>
      <c r="F137" s="22" t="s">
        <v>4</v>
      </c>
      <c r="G137" s="9">
        <v>261315.51800000004</v>
      </c>
      <c r="H137" s="9">
        <v>69412.399999999994</v>
      </c>
      <c r="I137" s="9">
        <v>88689.417499999996</v>
      </c>
      <c r="J137" s="9">
        <v>103213.7</v>
      </c>
      <c r="K137" s="163"/>
      <c r="L137" s="164"/>
      <c r="M137" s="164"/>
      <c r="N137" s="164"/>
      <c r="O137" s="165"/>
      <c r="P137" s="33"/>
    </row>
    <row r="138" spans="1:16" s="21" customFormat="1" ht="21" x14ac:dyDescent="0.25">
      <c r="A138" s="152"/>
      <c r="B138" s="157"/>
      <c r="C138" s="158"/>
      <c r="D138" s="158"/>
      <c r="E138" s="159"/>
      <c r="F138" s="22" t="s">
        <v>3</v>
      </c>
      <c r="G138" s="9">
        <v>216820.19500000001</v>
      </c>
      <c r="H138" s="9">
        <v>68812.399999999994</v>
      </c>
      <c r="I138" s="9">
        <v>68074.41750000001</v>
      </c>
      <c r="J138" s="9">
        <v>79933.376999999993</v>
      </c>
      <c r="K138" s="166"/>
      <c r="L138" s="167"/>
      <c r="M138" s="167"/>
      <c r="N138" s="167"/>
      <c r="O138" s="168"/>
      <c r="P138" s="33"/>
    </row>
    <row r="139" spans="1:16" s="21" customFormat="1" ht="23.25" customHeight="1" x14ac:dyDescent="0.25">
      <c r="A139" s="153"/>
      <c r="B139" s="160"/>
      <c r="C139" s="161"/>
      <c r="D139" s="161"/>
      <c r="E139" s="162"/>
      <c r="F139" s="22" t="s">
        <v>2</v>
      </c>
      <c r="G139" s="9">
        <v>44495.323000000004</v>
      </c>
      <c r="H139" s="9">
        <v>600</v>
      </c>
      <c r="I139" s="9">
        <v>20615</v>
      </c>
      <c r="J139" s="9">
        <v>23280.323</v>
      </c>
      <c r="K139" s="169"/>
      <c r="L139" s="170"/>
      <c r="M139" s="170"/>
      <c r="N139" s="170"/>
      <c r="O139" s="171"/>
      <c r="P139" s="33"/>
    </row>
    <row r="140" spans="1:16" s="21" customFormat="1" ht="23.25" customHeight="1" x14ac:dyDescent="0.25">
      <c r="A140" s="57"/>
      <c r="B140" s="183" t="s">
        <v>138</v>
      </c>
      <c r="C140" s="183"/>
      <c r="D140" s="183"/>
      <c r="E140" s="183"/>
      <c r="F140" s="183"/>
      <c r="G140" s="183"/>
      <c r="H140" s="183"/>
      <c r="I140" s="183"/>
      <c r="J140" s="183"/>
      <c r="K140" s="183"/>
      <c r="L140" s="183"/>
      <c r="M140" s="183"/>
      <c r="N140" s="183"/>
      <c r="O140" s="183"/>
      <c r="P140" s="33"/>
    </row>
    <row r="141" spans="1:16" s="21" customFormat="1" ht="23.25" customHeight="1" x14ac:dyDescent="0.25">
      <c r="A141" s="57"/>
      <c r="B141" s="56"/>
      <c r="C141" s="56"/>
      <c r="D141" s="56"/>
      <c r="E141" s="56"/>
      <c r="F141" s="34"/>
      <c r="G141" s="41"/>
      <c r="H141" s="41"/>
      <c r="I141" s="41"/>
      <c r="J141" s="41"/>
      <c r="K141" s="57"/>
      <c r="L141" s="57"/>
      <c r="M141" s="57"/>
      <c r="N141" s="57"/>
      <c r="O141" s="57"/>
      <c r="P141" s="33"/>
    </row>
    <row r="142" spans="1:16" s="37" customFormat="1" ht="15.75" customHeight="1" x14ac:dyDescent="0.25">
      <c r="A142" s="36"/>
      <c r="B142" s="36"/>
      <c r="C142" s="36"/>
      <c r="D142" s="172" t="s">
        <v>1</v>
      </c>
      <c r="E142" s="172"/>
      <c r="F142" s="172"/>
      <c r="G142" s="172"/>
      <c r="H142" s="173" t="s">
        <v>0</v>
      </c>
      <c r="I142" s="173"/>
      <c r="J142" s="173"/>
      <c r="K142" s="173"/>
      <c r="L142" s="36"/>
      <c r="M142" s="36"/>
      <c r="N142" s="36"/>
      <c r="O142" s="36"/>
      <c r="P142" s="36"/>
    </row>
    <row r="143" spans="1:16" x14ac:dyDescent="0.25">
      <c r="H143" s="35"/>
      <c r="I143" s="35"/>
      <c r="J143" s="35"/>
    </row>
    <row r="145" spans="8:8" x14ac:dyDescent="0.25">
      <c r="H145" s="40"/>
    </row>
  </sheetData>
  <autoFilter ref="A8:S143"/>
  <mergeCells count="128">
    <mergeCell ref="D142:G142"/>
    <mergeCell ref="H142:K142"/>
    <mergeCell ref="C129:C136"/>
    <mergeCell ref="D129:D136"/>
    <mergeCell ref="E129:E136"/>
    <mergeCell ref="O129:O136"/>
    <mergeCell ref="L131:N131"/>
    <mergeCell ref="L133:N133"/>
    <mergeCell ref="L135:N135"/>
    <mergeCell ref="B140:O140"/>
    <mergeCell ref="A121:A136"/>
    <mergeCell ref="C121:C128"/>
    <mergeCell ref="D121:D128"/>
    <mergeCell ref="E121:E128"/>
    <mergeCell ref="A137:A139"/>
    <mergeCell ref="B137:E139"/>
    <mergeCell ref="K137:O139"/>
    <mergeCell ref="A118:A120"/>
    <mergeCell ref="F130:J136"/>
    <mergeCell ref="B121:B128"/>
    <mergeCell ref="O121:O128"/>
    <mergeCell ref="L123:N123"/>
    <mergeCell ref="L125:N125"/>
    <mergeCell ref="L127:N127"/>
    <mergeCell ref="A93:A95"/>
    <mergeCell ref="B93:E95"/>
    <mergeCell ref="K93:O95"/>
    <mergeCell ref="B96:B103"/>
    <mergeCell ref="C96:C103"/>
    <mergeCell ref="D96:D103"/>
    <mergeCell ref="E96:E103"/>
    <mergeCell ref="O96:O103"/>
    <mergeCell ref="L98:N98"/>
    <mergeCell ref="F100:J103"/>
    <mergeCell ref="L100:N100"/>
    <mergeCell ref="L102:N102"/>
    <mergeCell ref="A77:A79"/>
    <mergeCell ref="B77:E79"/>
    <mergeCell ref="O78:O92"/>
    <mergeCell ref="A81:A92"/>
    <mergeCell ref="L91:N91"/>
    <mergeCell ref="F80:J92"/>
    <mergeCell ref="E80:E92"/>
    <mergeCell ref="D80:D92"/>
    <mergeCell ref="C80:C92"/>
    <mergeCell ref="B80:B92"/>
    <mergeCell ref="P51:P52"/>
    <mergeCell ref="A53:A55"/>
    <mergeCell ref="B53:E55"/>
    <mergeCell ref="K53:O55"/>
    <mergeCell ref="A56:A76"/>
    <mergeCell ref="L58:N58"/>
    <mergeCell ref="L62:N62"/>
    <mergeCell ref="L66:N66"/>
    <mergeCell ref="C68:C76"/>
    <mergeCell ref="D68:D76"/>
    <mergeCell ref="E68:E76"/>
    <mergeCell ref="F70:J76"/>
    <mergeCell ref="L72:N72"/>
    <mergeCell ref="L74:N74"/>
    <mergeCell ref="O68:O76"/>
    <mergeCell ref="P23:P24"/>
    <mergeCell ref="L26:N26"/>
    <mergeCell ref="L30:N30"/>
    <mergeCell ref="L35:N35"/>
    <mergeCell ref="L40:N40"/>
    <mergeCell ref="E28:E34"/>
    <mergeCell ref="E35:E42"/>
    <mergeCell ref="D28:D34"/>
    <mergeCell ref="D35:D42"/>
    <mergeCell ref="A9:A11"/>
    <mergeCell ref="B9:E11"/>
    <mergeCell ref="K9:O11"/>
    <mergeCell ref="A12:A52"/>
    <mergeCell ref="C12:C27"/>
    <mergeCell ref="D12:D27"/>
    <mergeCell ref="E12:E27"/>
    <mergeCell ref="O12:O27"/>
    <mergeCell ref="L14:N14"/>
    <mergeCell ref="F16:J27"/>
    <mergeCell ref="L20:N20"/>
    <mergeCell ref="C43:C52"/>
    <mergeCell ref="D43:D52"/>
    <mergeCell ref="E43:E52"/>
    <mergeCell ref="O43:O52"/>
    <mergeCell ref="L45:N45"/>
    <mergeCell ref="F47:J52"/>
    <mergeCell ref="L48:N48"/>
    <mergeCell ref="L51:N51"/>
    <mergeCell ref="L12:N12"/>
    <mergeCell ref="F35:J42"/>
    <mergeCell ref="O28:O34"/>
    <mergeCell ref="O35:O42"/>
    <mergeCell ref="C28:C34"/>
    <mergeCell ref="A1:O1"/>
    <mergeCell ref="A3:O3"/>
    <mergeCell ref="A5:A7"/>
    <mergeCell ref="B5:B7"/>
    <mergeCell ref="C5:C7"/>
    <mergeCell ref="D5:D7"/>
    <mergeCell ref="E5:E7"/>
    <mergeCell ref="F5:F7"/>
    <mergeCell ref="G5:J6"/>
    <mergeCell ref="K5:K7"/>
    <mergeCell ref="L5:L7"/>
    <mergeCell ref="M5:M7"/>
    <mergeCell ref="N5:N7"/>
    <mergeCell ref="O5:O7"/>
    <mergeCell ref="B12:B34"/>
    <mergeCell ref="E56:E65"/>
    <mergeCell ref="E66:E67"/>
    <mergeCell ref="D56:D65"/>
    <mergeCell ref="C56:C65"/>
    <mergeCell ref="C66:C67"/>
    <mergeCell ref="O56:O65"/>
    <mergeCell ref="B56:B65"/>
    <mergeCell ref="K118:O120"/>
    <mergeCell ref="C35:C42"/>
    <mergeCell ref="B104:B117"/>
    <mergeCell ref="C104:C117"/>
    <mergeCell ref="D104:D117"/>
    <mergeCell ref="E104:E117"/>
    <mergeCell ref="O104:O117"/>
    <mergeCell ref="L106:N106"/>
    <mergeCell ref="L111:N111"/>
    <mergeCell ref="L116:N116"/>
    <mergeCell ref="B118:E120"/>
    <mergeCell ref="F107:J117"/>
  </mergeCells>
  <pageMargins left="0.51181102362204722" right="0.31496062992125984" top="0.55118110236220474" bottom="0.74803149606299213" header="0" footer="0.31496062992125984"/>
  <pageSetup paperSize="9" scale="70" firstPageNumber="30" fitToHeight="5" orientation="landscape" useFirstPageNumber="1" horizontalDpi="4294967295" verticalDpi="4294967295"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МЦП 2020-2022 проект 24.09</vt:lpstr>
      <vt:lpstr>'МЦП 2020-2022 проект 24.09'!Заголовки_для_друку</vt:lpstr>
      <vt:lpstr>'МЦП 2020-2022 проект 24.09'!Область_друку</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Власник</dc:creator>
  <cp:lastModifiedBy>Світлана ЗАБОЛОТНА </cp:lastModifiedBy>
  <cp:lastPrinted>2019-11-26T11:03:12Z</cp:lastPrinted>
  <dcterms:created xsi:type="dcterms:W3CDTF">2019-07-01T10:41:48Z</dcterms:created>
  <dcterms:modified xsi:type="dcterms:W3CDTF">2019-11-29T09:05:23Z</dcterms:modified>
</cp:coreProperties>
</file>