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120" windowHeight="12225" activeTab="0"/>
  </bookViews>
  <sheets>
    <sheet name="Лист1" sheetId="1" r:id="rId1"/>
    <sheet name="Лист2" sheetId="2" r:id="rId2"/>
    <sheet name="Лист3" sheetId="3" r:id="rId3"/>
  </sheets>
  <definedNames>
    <definedName name="id.1302m92" localSheetId="0">'Лист1'!$E$39</definedName>
    <definedName name="id.147n2zr" localSheetId="0">'Лист1'!$C$19</definedName>
    <definedName name="id.1664s55" localSheetId="0">'Лист1'!$B$37</definedName>
    <definedName name="id.17dp8vu" localSheetId="0">'Лист1'!$A$12</definedName>
    <definedName name="id.19c6y18" localSheetId="0">'Лист1'!$A$20</definedName>
    <definedName name="id.1baon6m" localSheetId="0">'Лист1'!$F$38</definedName>
    <definedName name="id.1fob9te" localSheetId="0">'Лист1'!$B$6</definedName>
    <definedName name="id.1jlao46" localSheetId="0">'Лист1'!$G$37</definedName>
    <definedName name="id.1ksv4uv" localSheetId="0">'Лист1'!$I$12</definedName>
    <definedName name="id.1mrcu09" localSheetId="0">'Лист1'!#REF!</definedName>
    <definedName name="id.1opuj5n" localSheetId="0">'Лист1'!$B$39</definedName>
    <definedName name="id.1pxezwc" localSheetId="0">'Лист1'!$L$18</definedName>
    <definedName name="id.1rvwp1q" localSheetId="0">'Лист1'!$D$36</definedName>
    <definedName name="id.1t3h5sf" localSheetId="0">'Лист1'!$A$10</definedName>
    <definedName name="id.1x0gk37" localSheetId="0">'Лист1'!$C$38</definedName>
    <definedName name="id.1y810tw" localSheetId="0">'Лист1'!$J$14</definedName>
    <definedName name="id.206ipza" localSheetId="0">'Лист1'!#REF!</definedName>
    <definedName name="id.2250f4o" localSheetId="0">'Лист1'!$G$39</definedName>
    <definedName name="id.23ckvvd" localSheetId="0">'Лист1'!$E$19</definedName>
    <definedName name="id.25b2l0r" localSheetId="0">'Лист1'!$D$37</definedName>
    <definedName name="id.26in1rg" localSheetId="0">'Лист1'!$C$12</definedName>
    <definedName name="id.28h4qwu" localSheetId="0">'Лист1'!#REF!</definedName>
    <definedName name="id.2afmg28" localSheetId="0">'Лист1'!$H$38</definedName>
    <definedName name="id.2bn6wsx" localSheetId="0">'Лист1'!$J$15</definedName>
    <definedName name="id.2dlolyb" localSheetId="0">'Лист1'!#REF!</definedName>
    <definedName name="id.2et92p0" localSheetId="0">'Лист1'!$B$8</definedName>
    <definedName name="id.2grqrue" localSheetId="0">'Лист1'!$I$19</definedName>
    <definedName name="id.2iq8gzs" localSheetId="0">'Лист1'!$I$37</definedName>
    <definedName name="id.2jxsxqh" localSheetId="0">'Лист1'!$E$14</definedName>
    <definedName name="id.2lwamvv" localSheetId="0">'Лист1'!#REF!</definedName>
    <definedName name="id.2nusc19" localSheetId="0">'Лист1'!$D$39</definedName>
    <definedName name="id.2p2csry" localSheetId="0">'Лист1'!$B$19</definedName>
    <definedName name="id.2r0uhxc" localSheetId="0">'Лист1'!$A$37</definedName>
    <definedName name="id.2s8eyo1" localSheetId="0">'Лист1'!$A$11</definedName>
    <definedName name="id.2w5ecyt" localSheetId="0">'Лист1'!$E$38</definedName>
    <definedName name="id.2xcytpi" localSheetId="0">'Лист1'!$G$15</definedName>
    <definedName name="id.2zbgiuw" localSheetId="0">'Лист1'!#REF!</definedName>
    <definedName name="id.30j0zll" localSheetId="0">'Лист1'!$A$6</definedName>
    <definedName name="id.319y80a" localSheetId="0">'Лист1'!$I$39</definedName>
    <definedName name="id.32hioqz" localSheetId="0">'Лист1'!$G$19</definedName>
    <definedName name="id.34g0dwd" localSheetId="0">'Лист1'!$F$37</definedName>
    <definedName name="id.35nkun2" localSheetId="0">'Лист1'!$E$12</definedName>
    <definedName name="id.37m2jsg" localSheetId="0">'Лист1'!#REF!</definedName>
    <definedName name="id.39kk8xu" localSheetId="0">'Лист1'!$A$39</definedName>
    <definedName name="id.3as4poj" localSheetId="0">'Лист1'!$L$15</definedName>
    <definedName name="id.3cqmetx" localSheetId="0">'Лист1'!$A$36</definedName>
    <definedName name="id.3dy6vkm" localSheetId="0">'Лист1'!#REF!</definedName>
    <definedName name="id.3fwokq0" localSheetId="0">'Лист1'!$L$19</definedName>
    <definedName name="id.3hv69ve" localSheetId="0">'Лист1'!$B$38</definedName>
    <definedName name="id.3j2qqm3" localSheetId="0">'Лист1'!$I$14</definedName>
    <definedName name="id.3l18frh" localSheetId="0">'Лист1'!#REF!</definedName>
    <definedName name="id.3mzq4wv" localSheetId="0">'Лист1'!$F$39</definedName>
    <definedName name="id.3o7alnk" localSheetId="0">'Лист1'!$D$19</definedName>
    <definedName name="id.3q5sasy" localSheetId="0">'Лист1'!$C$37</definedName>
    <definedName name="id.3rdcrjn" localSheetId="0">'Лист1'!$B$12</definedName>
    <definedName name="id.3tbugp1" localSheetId="0">'Лист1'!#REF!</definedName>
    <definedName name="id.3vac5uf" localSheetId="0">'Лист1'!$G$38</definedName>
    <definedName name="id.3whwml4" localSheetId="0">'Лист1'!$H$15</definedName>
    <definedName name="id.3ygebqi" localSheetId="0">'Лист1'!#REF!</definedName>
    <definedName name="id.3znysh7" localSheetId="0">'Лист1'!$A$8</definedName>
    <definedName name="id.41mghml" localSheetId="0">'Лист1'!$H$19</definedName>
    <definedName name="id.43ky6rz" localSheetId="0">'Лист1'!$H$37</definedName>
    <definedName name="id.44sinio" localSheetId="0">'Лист1'!$N$12</definedName>
    <definedName name="id.46r0co2" localSheetId="0">'Лист1'!#REF!</definedName>
    <definedName name="id.48pi1tg" localSheetId="0">'Лист1'!$C$39</definedName>
    <definedName name="id.49x2ik5" localSheetId="0">'Лист1'!$A$19</definedName>
    <definedName name="id.4bvk7pj" localSheetId="0">'Лист1'!$G$36</definedName>
    <definedName name="id.4d34og8" localSheetId="0">'Лист1'!$B$10</definedName>
    <definedName name="id.4f1mdlm" localSheetId="0">'Лист1'!$N$19</definedName>
    <definedName name="id.4h042r0" localSheetId="0">'Лист1'!$D$38</definedName>
    <definedName name="id.4i7ojhp" localSheetId="0">'Лист1'!$F$15</definedName>
    <definedName name="id.4k668n3" localSheetId="0">'Лист1'!#REF!</definedName>
    <definedName name="id.haapch" localSheetId="0">'Лист1'!$H$39</definedName>
    <definedName name="id.ihv636" localSheetId="0">'Лист1'!$F$19</definedName>
    <definedName name="id.kgcv8k" localSheetId="0">'Лист1'!$E$37</definedName>
    <definedName name="id.lnxbz9" localSheetId="0">'Лист1'!$D$12</definedName>
    <definedName name="id.nmf14n" localSheetId="0">'Лист1'!#REF!</definedName>
    <definedName name="id.pkwqa1" localSheetId="0">'Лист1'!$I$38</definedName>
    <definedName name="id.qsh70q" localSheetId="0">'Лист1'!$K$15</definedName>
    <definedName name="id.sqyw64" localSheetId="0">'Лист1'!$A$33</definedName>
    <definedName name="id.tyjcwt" localSheetId="0">'Лист1'!#REF!</definedName>
    <definedName name="id.vx1227" localSheetId="0">'Лист1'!$J$19</definedName>
    <definedName name="id.xvir7l" localSheetId="0">'Лист1'!$A$38</definedName>
    <definedName name="id.z337ya" localSheetId="0">'Лист1'!$F$14</definedName>
  </definedNames>
  <calcPr fullCalcOnLoad="1" refMode="R1C1"/>
</workbook>
</file>

<file path=xl/sharedStrings.xml><?xml version="1.0" encoding="utf-8"?>
<sst xmlns="http://schemas.openxmlformats.org/spreadsheetml/2006/main" count="65" uniqueCount="53">
  <si>
    <t>1.  </t>
  </si>
  <si>
    <t>Департамент суспільних комунікацій виконавчого органу Київської міської ради (Київської міської державної адміністрації)</t>
  </si>
  <si>
    <t>2.  </t>
  </si>
  <si>
    <t>Відповідальний виконавець</t>
  </si>
  <si>
    <t>тис. грн.</t>
  </si>
  <si>
    <t>Усього</t>
  </si>
  <si>
    <t>державний бюджет</t>
  </si>
  <si>
    <t>бюджет м. Києва</t>
  </si>
  <si>
    <t>Відхилення</t>
  </si>
  <si>
    <t>усього</t>
  </si>
  <si>
    <t>спеціальний фонд</t>
  </si>
  <si>
    <t>загальний фонд</t>
  </si>
  <si>
    <t>державний бюджет</t>
  </si>
  <si>
    <t>Міська цільова програма розвитку інформаційно-комунікативної сфери міста Києва на 2019 – 2021 роки від 18.12.2018 № 465/6516</t>
  </si>
  <si>
    <t>Додаток 4</t>
  </si>
  <si>
    <t>Інформація про виконання програми</t>
  </si>
  <si>
    <t>(найменування програми, дата і номер рішення Київської міської ради про її затвердження) </t>
  </si>
  <si>
    <t>(найменування відповідального виконавця програми)</t>
  </si>
  <si>
    <t xml:space="preserve">до Порядку розроблення, затвердження та виконгання </t>
  </si>
  <si>
    <t>міських цільових програм у місті Києві</t>
  </si>
  <si>
    <t>Найменування заходу</t>
  </si>
  <si>
    <t>Виконавці заходу</t>
  </si>
  <si>
    <t>Термін виконання (план/факт)</t>
  </si>
  <si>
    <t>інші джерела</t>
  </si>
  <si>
    <t>у тому числі за джерелами:</t>
  </si>
  <si>
    <t>Інформація про виконання заходу</t>
  </si>
  <si>
    <t>Причини не виконання</t>
  </si>
  <si>
    <t>РАЗОМ ЗА ПРОГРАМОЮ</t>
  </si>
  <si>
    <t xml:space="preserve">3. Аналіз виконання за видатками в цілому:    </t>
  </si>
  <si>
    <t>Проведені видатки за звітний період</t>
  </si>
  <si>
    <t>(посада)</t>
  </si>
  <si>
    <t>(підпіс)</t>
  </si>
  <si>
    <t>(власне імя та призвище)</t>
  </si>
  <si>
    <t>Обсяги фінансування                                                                на 2020 рік (тис. грн)</t>
  </si>
  <si>
    <t>1.2. Запровадження європейських практик партиципації шляхом підтримки комунального підприємства Київської міської ради «Центр публічної комунікації та інформації»;зміцнення матеріально-технічної бази та проведення ремонту орендованого приміщення, в тому числі облаштування відкритого громадського простору; підвищення рівня відкритості та прозорості міської влади, вироблення та поширення достовірної та об'єктивної інформації на веб-сайтах комунального підприємства Київської міської ради «Центр публічної комунікації та інформації»</t>
  </si>
  <si>
    <t>1.3. Організації та проведення публічних заходів  за участю експертів, громадських організацій, інститутів громадського суспільства: круглих столів, публічних звітів, презентацій, брифінгів, пресконференцій, стратегічних сесій, міжвідомчих та міжнародних конференцій, форумів, майстер-класів, тренінгів, стажувань, обміну досвідом, досліджень; тематичних заходів для відповідальних за роз’яснення міських політик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інститутів громадського суспільства, профільних громадських об'єднань, засобів масової інформації;  розроблення проєкту Комунікативної стратегії міста Києва;</t>
  </si>
  <si>
    <t>1.4.  Моніторинг інформаційного простору (засобів масової інформації, Інтернет - ресурсів та соціальних мереж) та проведення соціологічних, аналітичних досліджень та опитувань;</t>
  </si>
  <si>
    <t>1.5. Розробка оригінал-макетів, виготовлення та безкоштовне розповсюдження поліграфічної, книжкової продукції, довідкових, іміджевих, презентаційних,  
просвітницьких, інформаційних матеріалів, посібників  на підтримку тематичних заходів та завдань, визначених у рішеннях Київської міської ради, розпорядженнях  виконавчого органу Київської міської ради (Київської міської державної адміністрації), планах та програмах, затверджених Київським міським головою, окремих доручень голови Київської міської державної адміністрації, першого заступника та заступників голови Київської міської державної адміністрації, загальнонаціональних проектів, завдань державної інформаційної політики тощо</t>
  </si>
  <si>
    <t>Завдання: Налагодження комунікації «влада-громадськість»</t>
  </si>
  <si>
    <t>Департамент суспільних комунікацій виконавчого органу Київської міської ради (Київської міської державної адміністрації), структурні підрозділи виконавчого органу Київської міської ради (Київської міської державної адміністрації), комунальне підприємство Київської міської ради «Центр публічної комунікації та інформації»</t>
  </si>
  <si>
    <t>2019 –2021 роки</t>
  </si>
  <si>
    <t>Завдання: 2. Взаємодія з електронними ЗМІ різних форм власності щодо висвітлення діяльності органів виконавчої влади та місцевого самоврядування відповідно до Закону України «Про порядок висвітлення діяльності органів державної влади та органів місцевого самоврядування в Україні засобами масової інформації»</t>
  </si>
  <si>
    <t>2.1. Інформаційна підтримка та роз'яснення суті міських політик шляхом  висвітлення оперативної інформації про діяльність органів виконавчої влади та місцевого самоврядування у місті Києві; інформування про заходи відповідно до пріоритетів, визначених у рішеннях Київської міської ради, розпорядженнях виконавчого органу Київської міської ради (Київської міської державної адміністрації), планах та програмах, затверджених Київським міським головою; створення програмного теле- і радіопродукту, соціальних роликів, спеціальних звітів і репортажів, "стрімів" з місць резонансних подій, вдосконалення прямо ефірних проєктів та зворотної комунікації з аудиторією, вдосконалення контенту власного унікального продукту, підтримка авторських програм тощо; оновлення технічного обладнання та спеціального обладнання/устаткування, програмного забезпечення, офісного та спеціалізованого ліцензування; створення нових сучасних студій, в тому числі віртуальних,  оновлення дизайну та графічного оформлення ефіру, закупівлі кінопродукції.</t>
  </si>
  <si>
    <t>2.2. Інформаційна підтримка та роз’яснення суті міських політик  шляхом висвітлення оперативної інформації про діяльність органів виконавчої влади та місцевого самоврядування у місті Києві</t>
  </si>
  <si>
    <t>Департамент суспільних комунікацій виконавчого органу Київської міської ради (Київської міської державної адміністрації), комунальне підприємство Київської міської ради  «Телекомпанія «Київ», комунальне підприємство «Радіостанція «Голос Києва»</t>
  </si>
  <si>
    <t xml:space="preserve">Заплановані бюджетні асигнування на 2020 рік з урахуванням змін </t>
  </si>
  <si>
    <t>1.1. Вироблення та поширення  інформації про діяльність міської влади,  роз’яснення суті міських політик, забезпечення інформаційної підтримки шляхом: розробки  концепцій, організації та проведення інформаційно-комунікативних та просвітницьких кампаній; підготовки оригінал-макетів/ візуалізацій/інфографік  в рамках комунікативних, проєктів, організації заходів відповідно до ключових пріоритетів розвитку столиці, визначених у Стратегії міста Києва - 2025, рішеннях Київської міської ради, розпорядженнях  Київської міської державної адміністрації, планах  та програмах, затверджених Київським міським головою, окремих доручень голови Київської міської державної адміністрації, першого заступника та заступників голови Київської міської державної адміністрації; організації загальноміських конкурсів з відбору комунікаційних проєктів, ідей на підтримку визначених пріоритетів міських політик, підтримка на конкурсних засадах суспільно важливих інформаційних проєктів на території міста Києва</t>
  </si>
  <si>
    <t>Заступник начальника відділу - заступник головного бухгалтера</t>
  </si>
  <si>
    <t>Данильчук А.І.</t>
  </si>
  <si>
    <t>за 9 місяців 2020 року</t>
  </si>
  <si>
    <t>Фактичні обсяги фінансування                                      за 9 місяців 2020 року (тис. грн)</t>
  </si>
  <si>
    <t xml:space="preserve">ВСЬОГО ЗА ЗАВДАНЯМ:                                                                                            у тому числі кількість заходів:                                                                                         - запланованих 1                                                                                                                                  - частково виконаних 1                 </t>
  </si>
  <si>
    <t xml:space="preserve">ВСЬОГО ЗА ЗАВДАНЯМ:                                                                                            у тому числі кількість заходів:                                                                                              - запланованих 5                                                                                                                  - частково виконаних 5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</si>
</sst>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_-* #,##0.0_р_._-;\-* #,##0.0_р_._-;_-* &quot;-&quot;??_р_._-;_-@_-"/>
  </numFmts>
  <fonts count="28">
    <font>
      <sz val="10"/>
      <name val="Arial Cyr"/>
      <family val="0"/>
    </font>
    <font>
      <sz val="12"/>
      <color indexed="8"/>
      <name val="Times New Roman"/>
      <family val="1"/>
    </font>
    <font>
      <b/>
      <sz val="12"/>
      <color indexed="8"/>
      <name val="Times New Roman"/>
      <family val="1"/>
    </font>
    <font>
      <sz val="10"/>
      <name val="Times New Roman"/>
      <family val="1"/>
    </font>
    <font>
      <u val="single"/>
      <sz val="12"/>
      <color indexed="8"/>
      <name val="Times New Roman"/>
      <family val="1"/>
    </font>
    <font>
      <sz val="10"/>
      <color indexed="8"/>
      <name val="Times New Roman"/>
      <family val="1"/>
    </font>
    <font>
      <b/>
      <sz val="10"/>
      <color indexed="8"/>
      <name val="Times New Roman"/>
      <family val="1"/>
    </font>
    <font>
      <sz val="8"/>
      <name val="Times New Roman"/>
      <family val="1"/>
    </font>
    <font>
      <b/>
      <sz val="10"/>
      <name val="Arial Cyr"/>
      <family val="0"/>
    </font>
    <font>
      <b/>
      <sz val="10"/>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7" borderId="1" applyNumberFormat="0" applyAlignment="0" applyProtection="0"/>
    <xf numFmtId="0" fontId="27" fillId="4"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5" fillId="0" borderId="5" applyNumberFormat="0" applyFill="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0" fillId="20" borderId="6" applyNumberFormat="0" applyAlignment="0" applyProtection="0"/>
    <xf numFmtId="0" fontId="21" fillId="0" borderId="0" applyNumberFormat="0" applyFill="0" applyBorder="0" applyAlignment="0" applyProtection="0"/>
    <xf numFmtId="0" fontId="22" fillId="21" borderId="0" applyNumberFormat="0" applyBorder="0" applyAlignment="0" applyProtection="0"/>
    <xf numFmtId="0" fontId="15" fillId="22" borderId="1" applyNumberFormat="0" applyAlignment="0" applyProtection="0"/>
    <xf numFmtId="0" fontId="19" fillId="0" borderId="7" applyNumberFormat="0" applyFill="0" applyAlignment="0" applyProtection="0"/>
    <xf numFmtId="0" fontId="23"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14" fillId="22" borderId="9"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1" fillId="0" borderId="0" xfId="0" applyFont="1" applyAlignment="1">
      <alignment/>
    </xf>
    <xf numFmtId="0" fontId="2" fillId="0" borderId="0" xfId="0" applyFont="1" applyAlignment="1">
      <alignment/>
    </xf>
    <xf numFmtId="0" fontId="5" fillId="0" borderId="10" xfId="0" applyFont="1" applyBorder="1" applyAlignment="1">
      <alignment horizontal="center" wrapText="1"/>
    </xf>
    <xf numFmtId="192" fontId="5" fillId="0" borderId="10" xfId="0" applyNumberFormat="1" applyFont="1" applyBorder="1" applyAlignment="1">
      <alignment horizontal="center" wrapText="1"/>
    </xf>
    <xf numFmtId="0" fontId="5"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2" fillId="0" borderId="0" xfId="0" applyFont="1" applyAlignment="1">
      <alignment horizontal="center" wrapText="1"/>
    </xf>
    <xf numFmtId="192" fontId="0" fillId="0" borderId="0" xfId="0" applyNumberFormat="1" applyAlignment="1">
      <alignment/>
    </xf>
    <xf numFmtId="1" fontId="6" fillId="0" borderId="10" xfId="0" applyNumberFormat="1" applyFont="1" applyBorder="1" applyAlignment="1">
      <alignment horizontal="center" wrapText="1"/>
    </xf>
    <xf numFmtId="192" fontId="5" fillId="0" borderId="11" xfId="0" applyNumberFormat="1" applyFont="1" applyBorder="1" applyAlignment="1">
      <alignment horizontal="center" wrapText="1"/>
    </xf>
    <xf numFmtId="0" fontId="5" fillId="0" borderId="11" xfId="0" applyFont="1" applyBorder="1" applyAlignment="1">
      <alignment horizontal="center" wrapText="1"/>
    </xf>
    <xf numFmtId="0" fontId="3" fillId="0" borderId="11" xfId="0" applyFont="1" applyBorder="1" applyAlignment="1">
      <alignment horizontal="center"/>
    </xf>
    <xf numFmtId="0" fontId="4" fillId="0" borderId="0" xfId="0" applyFont="1" applyAlignment="1">
      <alignment horizontal="left" wrapText="1"/>
    </xf>
    <xf numFmtId="0" fontId="5" fillId="0" borderId="0" xfId="0" applyFont="1" applyAlignment="1">
      <alignment horizontal="center" wrapText="1"/>
    </xf>
    <xf numFmtId="0" fontId="8" fillId="0" borderId="10" xfId="0" applyFont="1" applyBorder="1" applyAlignment="1">
      <alignment/>
    </xf>
    <xf numFmtId="192" fontId="6" fillId="0" borderId="10" xfId="0" applyNumberFormat="1" applyFont="1" applyBorder="1" applyAlignment="1">
      <alignment horizontal="center" wrapText="1"/>
    </xf>
    <xf numFmtId="0" fontId="10" fillId="0" borderId="0" xfId="0" applyFont="1" applyAlignment="1">
      <alignment/>
    </xf>
    <xf numFmtId="0" fontId="5" fillId="0" borderId="10" xfId="0" applyFont="1" applyBorder="1" applyAlignment="1">
      <alignment horizontal="center" vertical="center" wrapText="1"/>
    </xf>
    <xf numFmtId="1" fontId="8" fillId="0" borderId="0" xfId="0" applyNumberFormat="1" applyFont="1" applyAlignment="1">
      <alignment horizontal="center"/>
    </xf>
    <xf numFmtId="0" fontId="3" fillId="0" borderId="0" xfId="0" applyFont="1" applyAlignment="1">
      <alignment horizontal="center"/>
    </xf>
    <xf numFmtId="0" fontId="3" fillId="0" borderId="12" xfId="0" applyFont="1" applyBorder="1" applyAlignment="1">
      <alignment/>
    </xf>
    <xf numFmtId="0" fontId="3" fillId="0" borderId="12" xfId="0" applyFont="1" applyBorder="1" applyAlignment="1">
      <alignment horizontal="center"/>
    </xf>
    <xf numFmtId="194" fontId="5" fillId="0" borderId="10" xfId="59" applyNumberFormat="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left"/>
    </xf>
    <xf numFmtId="0" fontId="4"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left" wrapText="1"/>
    </xf>
    <xf numFmtId="0" fontId="5" fillId="0" borderId="15" xfId="0" applyFont="1" applyBorder="1" applyAlignment="1">
      <alignment horizontal="left" wrapText="1"/>
    </xf>
    <xf numFmtId="0" fontId="5" fillId="0" borderId="13" xfId="0" applyFont="1" applyBorder="1" applyAlignment="1">
      <alignment horizontal="center" wrapText="1"/>
    </xf>
    <xf numFmtId="0" fontId="5" fillId="0" borderId="15" xfId="0" applyFont="1" applyBorder="1" applyAlignment="1">
      <alignment horizontal="center" wrapText="1"/>
    </xf>
    <xf numFmtId="0" fontId="5" fillId="0" borderId="0" xfId="0" applyFont="1" applyAlignment="1">
      <alignment horizontal="center" wrapText="1"/>
    </xf>
    <xf numFmtId="0" fontId="5" fillId="0" borderId="10" xfId="0" applyFont="1" applyBorder="1" applyAlignment="1">
      <alignment horizontal="left" wrapText="1"/>
    </xf>
    <xf numFmtId="0" fontId="3" fillId="0" borderId="19"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5" fillId="0" borderId="10" xfId="0" applyFont="1" applyBorder="1" applyAlignment="1">
      <alignment horizontal="center" wrapText="1"/>
    </xf>
    <xf numFmtId="0" fontId="2" fillId="0" borderId="0" xfId="0" applyFont="1" applyAlignment="1">
      <alignment horizontal="left"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Currency" xfId="35"/>
    <cellStyle name="Currency [0]" xfId="36"/>
    <cellStyle name="Заголовок 1" xfId="37"/>
    <cellStyle name="Заголовок 2" xfId="38"/>
    <cellStyle name="Заголовок 3" xfId="39"/>
    <cellStyle name="Заголовок 4" xfId="40"/>
    <cellStyle name="Зв'язана клітинка" xfId="41"/>
    <cellStyle name="Колірна тема 1" xfId="42"/>
    <cellStyle name="Колірна тема 2" xfId="43"/>
    <cellStyle name="Колірна тема 3" xfId="44"/>
    <cellStyle name="Колірна тема 4" xfId="45"/>
    <cellStyle name="Колірна тема 5" xfId="46"/>
    <cellStyle name="Колірна тема 6" xfId="47"/>
    <cellStyle name="Контрольна клітинка" xfId="48"/>
    <cellStyle name="Назва" xfId="49"/>
    <cellStyle name="Нейтральний" xfId="50"/>
    <cellStyle name="Обчислення" xfId="51"/>
    <cellStyle name="Підсумок" xfId="52"/>
    <cellStyle name="Поганий" xfId="53"/>
    <cellStyle name="Примітка" xfId="54"/>
    <cellStyle name="Percent" xfId="55"/>
    <cellStyle name="Результат"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9"/>
  <sheetViews>
    <sheetView tabSelected="1" zoomScalePageLayoutView="0" workbookViewId="0" topLeftCell="A23">
      <selection activeCell="A27" sqref="A27:N27"/>
    </sheetView>
  </sheetViews>
  <sheetFormatPr defaultColWidth="9.00390625" defaultRowHeight="12.75"/>
  <cols>
    <col min="2" max="2" width="51.875" style="0" customWidth="1"/>
    <col min="3" max="3" width="17.00390625" style="0" customWidth="1"/>
    <col min="4" max="4" width="9.25390625" style="0" customWidth="1"/>
    <col min="5" max="5" width="9.625" style="0" customWidth="1"/>
    <col min="6" max="6" width="9.00390625" style="0" customWidth="1"/>
    <col min="8" max="9" width="8.25390625" style="0" customWidth="1"/>
    <col min="11" max="11" width="9.875" style="0" customWidth="1"/>
    <col min="12" max="12" width="8.25390625" style="0" customWidth="1"/>
    <col min="13" max="13" width="9.875" style="0" customWidth="1"/>
    <col min="14" max="14" width="10.25390625" style="0" customWidth="1"/>
  </cols>
  <sheetData>
    <row r="1" spans="10:14" ht="12.75">
      <c r="J1" s="43" t="s">
        <v>14</v>
      </c>
      <c r="K1" s="43"/>
      <c r="L1" s="43"/>
      <c r="M1" s="43"/>
      <c r="N1" s="43"/>
    </row>
    <row r="2" spans="10:14" ht="12.75">
      <c r="J2" s="44" t="s">
        <v>18</v>
      </c>
      <c r="K2" s="44"/>
      <c r="L2" s="44"/>
      <c r="M2" s="44"/>
      <c r="N2" s="44"/>
    </row>
    <row r="3" spans="10:14" ht="12.75">
      <c r="J3" s="44" t="s">
        <v>19</v>
      </c>
      <c r="K3" s="44"/>
      <c r="L3" s="44"/>
      <c r="M3" s="44"/>
      <c r="N3" s="44"/>
    </row>
    <row r="4" spans="1:18" ht="15.75">
      <c r="A4" s="46" t="s">
        <v>15</v>
      </c>
      <c r="B4" s="46"/>
      <c r="C4" s="46"/>
      <c r="D4" s="46"/>
      <c r="E4" s="46"/>
      <c r="F4" s="46"/>
      <c r="G4" s="46"/>
      <c r="H4" s="46"/>
      <c r="I4" s="46"/>
      <c r="J4" s="46"/>
      <c r="K4" s="46"/>
      <c r="L4" s="46"/>
      <c r="M4" s="46"/>
      <c r="N4" s="46"/>
      <c r="O4" s="10"/>
      <c r="P4" s="10"/>
      <c r="Q4" s="10"/>
      <c r="R4" s="10"/>
    </row>
    <row r="5" spans="1:18" ht="15.75">
      <c r="A5" s="46" t="s">
        <v>49</v>
      </c>
      <c r="B5" s="46"/>
      <c r="C5" s="46"/>
      <c r="D5" s="46"/>
      <c r="E5" s="46"/>
      <c r="F5" s="46"/>
      <c r="G5" s="46"/>
      <c r="H5" s="46"/>
      <c r="I5" s="46"/>
      <c r="J5" s="46"/>
      <c r="K5" s="46"/>
      <c r="L5" s="46"/>
      <c r="M5" s="46"/>
      <c r="N5" s="46"/>
      <c r="O5" s="10"/>
      <c r="P5" s="10"/>
      <c r="Q5" s="10"/>
      <c r="R5" s="10"/>
    </row>
    <row r="6" spans="1:18" ht="15.75" customHeight="1">
      <c r="A6" s="47" t="s">
        <v>0</v>
      </c>
      <c r="B6" s="45" t="s">
        <v>13</v>
      </c>
      <c r="C6" s="45"/>
      <c r="D6" s="45"/>
      <c r="E6" s="45"/>
      <c r="F6" s="45"/>
      <c r="G6" s="45"/>
      <c r="H6" s="45"/>
      <c r="I6" s="45"/>
      <c r="J6" s="45"/>
      <c r="K6" s="45"/>
      <c r="L6" s="45"/>
      <c r="M6" s="45"/>
      <c r="N6" s="45"/>
      <c r="O6" s="2"/>
      <c r="P6" s="2"/>
      <c r="Q6" s="2"/>
      <c r="R6" s="2"/>
    </row>
    <row r="7" spans="1:18" ht="12.75" customHeight="1">
      <c r="A7" s="47"/>
      <c r="B7" s="54" t="s">
        <v>16</v>
      </c>
      <c r="C7" s="54"/>
      <c r="D7" s="54"/>
      <c r="E7" s="54"/>
      <c r="F7" s="54"/>
      <c r="G7" s="54"/>
      <c r="H7" s="54"/>
      <c r="I7" s="54"/>
      <c r="J7" s="54"/>
      <c r="K7" s="54"/>
      <c r="L7" s="54"/>
      <c r="M7" s="20"/>
      <c r="N7" s="3"/>
      <c r="O7" s="3"/>
      <c r="P7" s="3"/>
      <c r="Q7" s="3"/>
      <c r="R7" s="3"/>
    </row>
    <row r="8" spans="1:18" ht="15.75" customHeight="1">
      <c r="A8" s="47" t="s">
        <v>2</v>
      </c>
      <c r="B8" s="45" t="s">
        <v>1</v>
      </c>
      <c r="C8" s="45"/>
      <c r="D8" s="45"/>
      <c r="E8" s="45"/>
      <c r="F8" s="45"/>
      <c r="G8" s="45"/>
      <c r="H8" s="45"/>
      <c r="I8" s="45"/>
      <c r="J8" s="45"/>
      <c r="K8" s="45"/>
      <c r="L8" s="45"/>
      <c r="M8" s="19"/>
      <c r="N8" s="2"/>
      <c r="O8" s="2"/>
      <c r="P8" s="2"/>
      <c r="Q8" s="2"/>
      <c r="R8" s="2"/>
    </row>
    <row r="9" spans="1:18" ht="12.75" customHeight="1">
      <c r="A9" s="47"/>
      <c r="B9" s="54" t="s">
        <v>17</v>
      </c>
      <c r="C9" s="54"/>
      <c r="D9" s="54"/>
      <c r="E9" s="54"/>
      <c r="F9" s="54"/>
      <c r="G9" s="54"/>
      <c r="H9" s="54"/>
      <c r="I9" s="54"/>
      <c r="J9" s="54"/>
      <c r="K9" s="54"/>
      <c r="L9" s="54"/>
      <c r="M9" s="20"/>
      <c r="N9" s="3"/>
      <c r="O9" s="3"/>
      <c r="P9" s="3"/>
      <c r="Q9" s="3"/>
      <c r="R9" s="3"/>
    </row>
    <row r="10" spans="1:18" ht="15.75" customHeight="1">
      <c r="A10" s="13"/>
      <c r="B10" s="45"/>
      <c r="C10" s="45"/>
      <c r="D10" s="45"/>
      <c r="E10" s="45"/>
      <c r="F10" s="45"/>
      <c r="G10" s="45"/>
      <c r="H10" s="45"/>
      <c r="I10" s="45"/>
      <c r="J10" s="45"/>
      <c r="K10" s="45"/>
      <c r="L10" s="45"/>
      <c r="M10" s="19"/>
      <c r="N10" s="4"/>
      <c r="O10" s="4"/>
      <c r="P10" s="4"/>
      <c r="Q10" s="4"/>
      <c r="R10" s="4"/>
    </row>
    <row r="11" ht="15.75">
      <c r="A11" s="5"/>
    </row>
    <row r="12" spans="1:14" ht="12.75" customHeight="1">
      <c r="A12" s="37" t="s">
        <v>20</v>
      </c>
      <c r="B12" s="39"/>
      <c r="C12" s="33" t="s">
        <v>21</v>
      </c>
      <c r="D12" s="33" t="s">
        <v>22</v>
      </c>
      <c r="E12" s="37" t="s">
        <v>33</v>
      </c>
      <c r="F12" s="38"/>
      <c r="G12" s="38"/>
      <c r="H12" s="39"/>
      <c r="I12" s="33" t="s">
        <v>50</v>
      </c>
      <c r="J12" s="33"/>
      <c r="K12" s="33"/>
      <c r="L12" s="33"/>
      <c r="M12" s="33" t="s">
        <v>25</v>
      </c>
      <c r="N12" s="33" t="s">
        <v>26</v>
      </c>
    </row>
    <row r="13" spans="1:14" ht="12.75">
      <c r="A13" s="48"/>
      <c r="B13" s="49"/>
      <c r="C13" s="33"/>
      <c r="D13" s="33"/>
      <c r="E13" s="40"/>
      <c r="F13" s="41"/>
      <c r="G13" s="41"/>
      <c r="H13" s="42"/>
      <c r="I13" s="33"/>
      <c r="J13" s="33"/>
      <c r="K13" s="33"/>
      <c r="L13" s="33"/>
      <c r="M13" s="33"/>
      <c r="N13" s="33"/>
    </row>
    <row r="14" spans="1:14" ht="12.75">
      <c r="A14" s="48"/>
      <c r="B14" s="49"/>
      <c r="C14" s="33"/>
      <c r="D14" s="33"/>
      <c r="E14" s="33" t="s">
        <v>5</v>
      </c>
      <c r="F14" s="33" t="s">
        <v>24</v>
      </c>
      <c r="G14" s="33"/>
      <c r="H14" s="33"/>
      <c r="I14" s="33" t="s">
        <v>5</v>
      </c>
      <c r="J14" s="33" t="s">
        <v>24</v>
      </c>
      <c r="K14" s="33"/>
      <c r="L14" s="33"/>
      <c r="M14" s="33"/>
      <c r="N14" s="33"/>
    </row>
    <row r="15" spans="1:14" ht="25.5" customHeight="1">
      <c r="A15" s="48"/>
      <c r="B15" s="49"/>
      <c r="C15" s="33"/>
      <c r="D15" s="33"/>
      <c r="E15" s="33"/>
      <c r="F15" s="33" t="s">
        <v>6</v>
      </c>
      <c r="G15" s="33" t="s">
        <v>7</v>
      </c>
      <c r="H15" s="33" t="s">
        <v>23</v>
      </c>
      <c r="I15" s="33"/>
      <c r="J15" s="34" t="s">
        <v>12</v>
      </c>
      <c r="K15" s="33" t="s">
        <v>7</v>
      </c>
      <c r="L15" s="33" t="s">
        <v>23</v>
      </c>
      <c r="M15" s="33"/>
      <c r="N15" s="33"/>
    </row>
    <row r="16" spans="1:14" ht="25.5" customHeight="1">
      <c r="A16" s="48"/>
      <c r="B16" s="49"/>
      <c r="C16" s="33"/>
      <c r="D16" s="33"/>
      <c r="E16" s="33"/>
      <c r="F16" s="33"/>
      <c r="G16" s="33"/>
      <c r="H16" s="33"/>
      <c r="I16" s="33"/>
      <c r="J16" s="35"/>
      <c r="K16" s="33"/>
      <c r="L16" s="33"/>
      <c r="M16" s="33"/>
      <c r="N16" s="33"/>
    </row>
    <row r="17" spans="1:14" ht="25.5" customHeight="1">
      <c r="A17" s="48"/>
      <c r="B17" s="49"/>
      <c r="C17" s="33"/>
      <c r="D17" s="33"/>
      <c r="E17" s="33"/>
      <c r="F17" s="33"/>
      <c r="G17" s="33"/>
      <c r="H17" s="33"/>
      <c r="I17" s="33"/>
      <c r="J17" s="35"/>
      <c r="K17" s="33"/>
      <c r="L17" s="33"/>
      <c r="M17" s="33"/>
      <c r="N17" s="33"/>
    </row>
    <row r="18" spans="1:14" ht="12.75">
      <c r="A18" s="40"/>
      <c r="B18" s="42"/>
      <c r="C18" s="33"/>
      <c r="D18" s="33"/>
      <c r="E18" s="33"/>
      <c r="F18" s="33"/>
      <c r="G18" s="33"/>
      <c r="H18" s="33"/>
      <c r="I18" s="33"/>
      <c r="J18" s="36"/>
      <c r="K18" s="33"/>
      <c r="L18" s="33"/>
      <c r="M18" s="33"/>
      <c r="N18" s="33"/>
    </row>
    <row r="19" spans="1:14" ht="12.75">
      <c r="A19" s="52">
        <v>1</v>
      </c>
      <c r="B19" s="53"/>
      <c r="C19" s="7">
        <v>2</v>
      </c>
      <c r="D19" s="7">
        <v>3</v>
      </c>
      <c r="E19" s="7">
        <v>4</v>
      </c>
      <c r="F19" s="7">
        <v>5</v>
      </c>
      <c r="G19" s="7">
        <v>6</v>
      </c>
      <c r="H19" s="7">
        <v>7</v>
      </c>
      <c r="I19" s="7">
        <v>8</v>
      </c>
      <c r="J19" s="7">
        <v>9</v>
      </c>
      <c r="K19" s="7">
        <v>10</v>
      </c>
      <c r="L19" s="7">
        <v>11</v>
      </c>
      <c r="M19" s="7">
        <v>12</v>
      </c>
      <c r="N19" s="7">
        <v>13</v>
      </c>
    </row>
    <row r="20" spans="1:14" ht="12.75">
      <c r="A20" s="30" t="s">
        <v>38</v>
      </c>
      <c r="B20" s="31"/>
      <c r="C20" s="31"/>
      <c r="D20" s="31"/>
      <c r="E20" s="31"/>
      <c r="F20" s="31"/>
      <c r="G20" s="31"/>
      <c r="H20" s="31"/>
      <c r="I20" s="31"/>
      <c r="J20" s="31"/>
      <c r="K20" s="31"/>
      <c r="L20" s="31"/>
      <c r="M20" s="31"/>
      <c r="N20" s="32"/>
    </row>
    <row r="21" spans="1:14" ht="191.25" customHeight="1">
      <c r="A21" s="55" t="s">
        <v>46</v>
      </c>
      <c r="B21" s="55"/>
      <c r="C21" s="34" t="s">
        <v>39</v>
      </c>
      <c r="D21" s="34" t="s">
        <v>40</v>
      </c>
      <c r="E21" s="7">
        <f>G21+H21</f>
        <v>1479.4</v>
      </c>
      <c r="F21" s="7"/>
      <c r="G21" s="7">
        <v>1479.4</v>
      </c>
      <c r="H21" s="7"/>
      <c r="I21" s="8">
        <f>K21+L21</f>
        <v>376.2</v>
      </c>
      <c r="J21" s="7"/>
      <c r="K21" s="7">
        <v>376.2</v>
      </c>
      <c r="L21" s="7"/>
      <c r="M21" s="7"/>
      <c r="N21" s="7"/>
    </row>
    <row r="22" spans="1:14" ht="116.25" customHeight="1">
      <c r="A22" s="50" t="s">
        <v>34</v>
      </c>
      <c r="B22" s="51"/>
      <c r="C22" s="35"/>
      <c r="D22" s="35"/>
      <c r="E22" s="8">
        <f>G22+H22</f>
        <v>33886</v>
      </c>
      <c r="F22" s="7"/>
      <c r="G22" s="8">
        <f>27760.2+3425.8</f>
        <v>31186</v>
      </c>
      <c r="H22" s="8">
        <v>2700</v>
      </c>
      <c r="I22" s="8">
        <f>K22+L22</f>
        <v>17140.3</v>
      </c>
      <c r="J22" s="7"/>
      <c r="K22" s="8">
        <v>15253.3</v>
      </c>
      <c r="L22" s="29">
        <v>1887</v>
      </c>
      <c r="M22" s="7"/>
      <c r="N22" s="7"/>
    </row>
    <row r="23" spans="1:14" ht="143.25" customHeight="1">
      <c r="A23" s="50" t="s">
        <v>35</v>
      </c>
      <c r="B23" s="51"/>
      <c r="C23" s="35"/>
      <c r="D23" s="35"/>
      <c r="E23" s="7">
        <f>G23+H23</f>
        <v>939.2</v>
      </c>
      <c r="F23" s="7"/>
      <c r="G23" s="7">
        <v>939.2</v>
      </c>
      <c r="H23" s="7"/>
      <c r="I23" s="8">
        <f>K23</f>
        <v>74.2</v>
      </c>
      <c r="J23" s="7"/>
      <c r="K23" s="8">
        <v>74.2</v>
      </c>
      <c r="L23" s="7"/>
      <c r="M23" s="7"/>
      <c r="N23" s="7"/>
    </row>
    <row r="24" spans="1:14" ht="39.75" customHeight="1">
      <c r="A24" s="50" t="s">
        <v>36</v>
      </c>
      <c r="B24" s="51"/>
      <c r="C24" s="35"/>
      <c r="D24" s="35"/>
      <c r="E24" s="7">
        <f>G24+H24</f>
        <v>211.2</v>
      </c>
      <c r="F24" s="7"/>
      <c r="G24" s="7">
        <v>211.2</v>
      </c>
      <c r="H24" s="7"/>
      <c r="I24" s="8">
        <f>K24</f>
        <v>65</v>
      </c>
      <c r="J24" s="7"/>
      <c r="K24" s="8">
        <v>65</v>
      </c>
      <c r="L24" s="7"/>
      <c r="M24" s="7"/>
      <c r="N24" s="7"/>
    </row>
    <row r="25" spans="1:16" ht="156" customHeight="1">
      <c r="A25" s="50" t="s">
        <v>37</v>
      </c>
      <c r="B25" s="51"/>
      <c r="C25" s="36"/>
      <c r="D25" s="36"/>
      <c r="E25" s="7">
        <f>G25+H25</f>
        <v>1489.6</v>
      </c>
      <c r="F25" s="7"/>
      <c r="G25" s="7">
        <f>900+589.6</f>
        <v>1489.6</v>
      </c>
      <c r="H25" s="7"/>
      <c r="I25" s="7">
        <f>K25</f>
        <v>174.8</v>
      </c>
      <c r="J25" s="7"/>
      <c r="K25" s="7">
        <v>174.8</v>
      </c>
      <c r="L25" s="7"/>
      <c r="M25" s="7"/>
      <c r="N25" s="7"/>
      <c r="P25" s="14"/>
    </row>
    <row r="26" spans="1:14" ht="55.5" customHeight="1">
      <c r="A26" s="50" t="s">
        <v>52</v>
      </c>
      <c r="B26" s="51"/>
      <c r="C26" s="17"/>
      <c r="D26" s="17"/>
      <c r="E26" s="16">
        <f>E21+E22+E23+E24+E25</f>
        <v>38005.399999999994</v>
      </c>
      <c r="F26" s="17"/>
      <c r="G26" s="16">
        <f>G21+G22+G23+G24+G25</f>
        <v>35305.399999999994</v>
      </c>
      <c r="H26" s="16">
        <f>H21+H22+H23+H24+H25</f>
        <v>2700</v>
      </c>
      <c r="I26" s="16">
        <f>I21+I22+I23+I24+I25</f>
        <v>17830.5</v>
      </c>
      <c r="J26" s="17"/>
      <c r="K26" s="16">
        <f>K21+K22+K23+K24+K25</f>
        <v>15943.5</v>
      </c>
      <c r="L26" s="16">
        <f>L21+L22+L23+L24+L25</f>
        <v>1887</v>
      </c>
      <c r="M26" s="16"/>
      <c r="N26" s="17"/>
    </row>
    <row r="27" spans="1:14" ht="24" customHeight="1">
      <c r="A27" s="30" t="s">
        <v>41</v>
      </c>
      <c r="B27" s="31"/>
      <c r="C27" s="31"/>
      <c r="D27" s="31"/>
      <c r="E27" s="31"/>
      <c r="F27" s="31"/>
      <c r="G27" s="31"/>
      <c r="H27" s="31"/>
      <c r="I27" s="31"/>
      <c r="J27" s="31"/>
      <c r="K27" s="31"/>
      <c r="L27" s="31"/>
      <c r="M27" s="31"/>
      <c r="N27" s="32"/>
    </row>
    <row r="28" spans="1:14" ht="194.25" customHeight="1">
      <c r="A28" s="55" t="s">
        <v>42</v>
      </c>
      <c r="B28" s="55"/>
      <c r="C28" s="24" t="s">
        <v>44</v>
      </c>
      <c r="D28" s="34" t="s">
        <v>40</v>
      </c>
      <c r="E28" s="7">
        <f>G28+H28</f>
        <v>182923.4</v>
      </c>
      <c r="F28" s="7"/>
      <c r="G28" s="7">
        <f>104028.6+50477.2+15554+3479.6</f>
        <v>173539.4</v>
      </c>
      <c r="H28" s="8">
        <f>1584+7800</f>
        <v>9384</v>
      </c>
      <c r="I28" s="7">
        <f>K28+L28</f>
        <v>94164.90000000001</v>
      </c>
      <c r="J28" s="7"/>
      <c r="K28" s="8">
        <f>77578.1+11436.3</f>
        <v>89014.40000000001</v>
      </c>
      <c r="L28" s="7">
        <f>4044.7+1105.8</f>
        <v>5150.5</v>
      </c>
      <c r="M28" s="7"/>
      <c r="N28" s="7"/>
    </row>
    <row r="29" spans="1:14" ht="89.25" customHeight="1" hidden="1">
      <c r="A29" s="55" t="s">
        <v>43</v>
      </c>
      <c r="B29" s="55"/>
      <c r="C29" s="7" t="s">
        <v>1</v>
      </c>
      <c r="D29" s="35"/>
      <c r="E29" s="7">
        <f>G29+H29</f>
        <v>0</v>
      </c>
      <c r="F29" s="7"/>
      <c r="G29" s="7"/>
      <c r="H29" s="7"/>
      <c r="I29" s="7"/>
      <c r="J29" s="7"/>
      <c r="K29" s="8"/>
      <c r="L29" s="7"/>
      <c r="M29" s="7"/>
      <c r="N29" s="7"/>
    </row>
    <row r="30" spans="1:15" ht="54.75" customHeight="1">
      <c r="A30" s="50" t="s">
        <v>51</v>
      </c>
      <c r="B30" s="51"/>
      <c r="C30" s="17"/>
      <c r="D30" s="17"/>
      <c r="E30" s="17">
        <f>E28+E29</f>
        <v>182923.4</v>
      </c>
      <c r="F30" s="18"/>
      <c r="G30" s="17">
        <f>G28+G29</f>
        <v>173539.4</v>
      </c>
      <c r="H30" s="17">
        <f>H28+H29</f>
        <v>9384</v>
      </c>
      <c r="I30" s="17">
        <f>I28+I29</f>
        <v>94164.90000000001</v>
      </c>
      <c r="J30" s="17"/>
      <c r="K30" s="16">
        <f>K28+K29</f>
        <v>89014.40000000001</v>
      </c>
      <c r="L30" s="17">
        <f>L28+L29</f>
        <v>5150.5</v>
      </c>
      <c r="M30" s="17"/>
      <c r="N30" s="17"/>
      <c r="O30" s="25"/>
    </row>
    <row r="31" spans="1:14" ht="12.75">
      <c r="A31" s="57" t="s">
        <v>27</v>
      </c>
      <c r="B31" s="58"/>
      <c r="C31" s="12"/>
      <c r="D31" s="21"/>
      <c r="E31" s="22">
        <f>E26+E30</f>
        <v>220928.8</v>
      </c>
      <c r="F31" s="22"/>
      <c r="G31" s="22">
        <f aca="true" t="shared" si="0" ref="G31:L31">G26+G30</f>
        <v>208844.8</v>
      </c>
      <c r="H31" s="22">
        <f t="shared" si="0"/>
        <v>12084</v>
      </c>
      <c r="I31" s="22">
        <f t="shared" si="0"/>
        <v>111995.40000000001</v>
      </c>
      <c r="J31" s="22"/>
      <c r="K31" s="22">
        <f>K26+K30</f>
        <v>104957.90000000001</v>
      </c>
      <c r="L31" s="22">
        <f t="shared" si="0"/>
        <v>7037.5</v>
      </c>
      <c r="M31" s="22"/>
      <c r="N31" s="15">
        <f>I31/E31*100</f>
        <v>50.69298344081895</v>
      </c>
    </row>
    <row r="33" spans="1:11" ht="15.75">
      <c r="A33" s="6"/>
      <c r="K33" s="14"/>
    </row>
    <row r="34" spans="1:13" ht="15.75" customHeight="1">
      <c r="A34" s="60" t="s">
        <v>28</v>
      </c>
      <c r="B34" s="60"/>
      <c r="C34" s="60"/>
      <c r="D34" s="60"/>
      <c r="E34" s="60"/>
      <c r="F34" s="60"/>
      <c r="G34" s="60"/>
      <c r="H34" s="60"/>
      <c r="I34" s="60"/>
      <c r="J34" s="4"/>
      <c r="K34" s="4"/>
      <c r="L34" s="4"/>
      <c r="M34" s="4"/>
    </row>
    <row r="35" spans="1:9" ht="15.75">
      <c r="A35" s="1"/>
      <c r="I35" s="9" t="s">
        <v>4</v>
      </c>
    </row>
    <row r="36" spans="1:9" ht="25.5" customHeight="1">
      <c r="A36" s="59" t="s">
        <v>45</v>
      </c>
      <c r="B36" s="59"/>
      <c r="C36" s="59"/>
      <c r="D36" s="59" t="s">
        <v>29</v>
      </c>
      <c r="E36" s="59"/>
      <c r="F36" s="59"/>
      <c r="G36" s="59" t="s">
        <v>8</v>
      </c>
      <c r="H36" s="59"/>
      <c r="I36" s="59"/>
    </row>
    <row r="37" spans="1:9" ht="38.25">
      <c r="A37" s="7" t="s">
        <v>9</v>
      </c>
      <c r="B37" s="7" t="s">
        <v>11</v>
      </c>
      <c r="C37" s="7" t="s">
        <v>10</v>
      </c>
      <c r="D37" s="7" t="s">
        <v>9</v>
      </c>
      <c r="E37" s="7" t="s">
        <v>11</v>
      </c>
      <c r="F37" s="7" t="s">
        <v>10</v>
      </c>
      <c r="G37" s="7" t="s">
        <v>9</v>
      </c>
      <c r="H37" s="7" t="s">
        <v>11</v>
      </c>
      <c r="I37" s="7" t="s">
        <v>10</v>
      </c>
    </row>
    <row r="38" spans="1:9" ht="12.75">
      <c r="A38" s="7">
        <v>1</v>
      </c>
      <c r="B38" s="7">
        <v>2</v>
      </c>
      <c r="C38" s="7">
        <v>3</v>
      </c>
      <c r="D38" s="7">
        <v>4</v>
      </c>
      <c r="E38" s="7">
        <v>5</v>
      </c>
      <c r="F38" s="7">
        <v>6</v>
      </c>
      <c r="G38" s="7">
        <v>7</v>
      </c>
      <c r="H38" s="7">
        <v>8</v>
      </c>
      <c r="I38" s="7">
        <v>9</v>
      </c>
    </row>
    <row r="39" spans="1:9" ht="12.75">
      <c r="A39" s="8">
        <f>id.1opuj5n+id.48pi1tg</f>
        <v>178718.815</v>
      </c>
      <c r="B39" s="8">
        <v>147962.215</v>
      </c>
      <c r="C39" s="8">
        <v>30756.6</v>
      </c>
      <c r="D39" s="8">
        <f>id.1302m92+id.3mzq4wv</f>
        <v>104957.90000000001</v>
      </c>
      <c r="E39" s="8">
        <f>K31-id.3mzq4wv</f>
        <v>98778.1</v>
      </c>
      <c r="F39" s="8">
        <v>6179.8</v>
      </c>
      <c r="G39" s="8">
        <f>id.haapch+id.319y80a</f>
        <v>-73760.915</v>
      </c>
      <c r="H39" s="8">
        <f>id.1302m92-id.1opuj5n</f>
        <v>-49184.11499999999</v>
      </c>
      <c r="I39" s="7">
        <f>id.3mzq4wv-id.48pi1tg</f>
        <v>-24576.8</v>
      </c>
    </row>
    <row r="40" spans="1:10" ht="12.75">
      <c r="A40" s="11"/>
      <c r="B40" s="11"/>
      <c r="C40" s="11"/>
      <c r="D40" s="11"/>
      <c r="E40" s="11"/>
      <c r="F40" s="11"/>
      <c r="G40" s="11"/>
      <c r="H40" s="11"/>
      <c r="I40" s="11"/>
      <c r="J40" s="11"/>
    </row>
    <row r="41" spans="1:10" ht="12.75">
      <c r="A41" s="11"/>
      <c r="B41" s="11"/>
      <c r="C41" s="11"/>
      <c r="D41" s="11"/>
      <c r="E41" s="11"/>
      <c r="F41" s="11"/>
      <c r="G41" s="11"/>
      <c r="H41" s="11"/>
      <c r="I41" s="11"/>
      <c r="J41" s="11"/>
    </row>
    <row r="42" spans="1:10" ht="12.75">
      <c r="A42" s="11"/>
      <c r="B42" s="26" t="s">
        <v>3</v>
      </c>
      <c r="C42" s="11"/>
      <c r="D42" s="11"/>
      <c r="E42" s="11"/>
      <c r="F42" s="11"/>
      <c r="G42" s="11"/>
      <c r="H42" s="11"/>
      <c r="I42" s="11"/>
      <c r="J42" s="11"/>
    </row>
    <row r="43" spans="1:10" ht="12.75">
      <c r="A43" s="11"/>
      <c r="B43" s="11"/>
      <c r="C43" s="11"/>
      <c r="D43" s="11"/>
      <c r="E43" s="11"/>
      <c r="F43" s="11"/>
      <c r="G43" s="11"/>
      <c r="H43" s="11"/>
      <c r="I43" s="11"/>
      <c r="J43" s="11"/>
    </row>
    <row r="44" spans="1:10" ht="12.75">
      <c r="A44" s="11"/>
      <c r="B44" s="11"/>
      <c r="C44" s="11"/>
      <c r="D44" s="11"/>
      <c r="E44" s="11"/>
      <c r="F44" s="11"/>
      <c r="G44" s="11"/>
      <c r="H44" s="11"/>
      <c r="I44" s="11"/>
      <c r="J44" s="11"/>
    </row>
    <row r="45" spans="1:10" ht="12.75">
      <c r="A45" s="11"/>
      <c r="B45" s="28" t="s">
        <v>47</v>
      </c>
      <c r="C45" s="11"/>
      <c r="D45" s="27"/>
      <c r="E45" s="27"/>
      <c r="F45" s="11"/>
      <c r="G45" s="27"/>
      <c r="H45" s="28" t="s">
        <v>48</v>
      </c>
      <c r="I45" s="27"/>
      <c r="J45" s="11"/>
    </row>
    <row r="46" spans="1:10" ht="12.75">
      <c r="A46" s="11"/>
      <c r="B46" s="26" t="s">
        <v>30</v>
      </c>
      <c r="C46" s="11"/>
      <c r="D46" s="56" t="s">
        <v>31</v>
      </c>
      <c r="E46" s="56"/>
      <c r="F46" s="11"/>
      <c r="G46" s="56" t="s">
        <v>32</v>
      </c>
      <c r="H46" s="56"/>
      <c r="I46" s="56"/>
      <c r="J46" s="11"/>
    </row>
    <row r="47" spans="1:10" ht="15.75">
      <c r="A47" s="11"/>
      <c r="B47" s="23"/>
      <c r="C47" s="23"/>
      <c r="D47" s="23"/>
      <c r="E47" s="23"/>
      <c r="F47" s="23"/>
      <c r="G47" s="23"/>
      <c r="H47" s="23"/>
      <c r="I47" s="23"/>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51">
    <mergeCell ref="G46:I46"/>
    <mergeCell ref="A31:B31"/>
    <mergeCell ref="A30:B30"/>
    <mergeCell ref="A36:C36"/>
    <mergeCell ref="D36:F36"/>
    <mergeCell ref="G36:I36"/>
    <mergeCell ref="A34:I34"/>
    <mergeCell ref="A28:B28"/>
    <mergeCell ref="A21:B21"/>
    <mergeCell ref="D28:D29"/>
    <mergeCell ref="D46:E46"/>
    <mergeCell ref="A29:B29"/>
    <mergeCell ref="A22:B22"/>
    <mergeCell ref="A23:B23"/>
    <mergeCell ref="A24:B24"/>
    <mergeCell ref="A25:B25"/>
    <mergeCell ref="A5:N5"/>
    <mergeCell ref="A26:B26"/>
    <mergeCell ref="D21:D25"/>
    <mergeCell ref="C21:C25"/>
    <mergeCell ref="A19:B19"/>
    <mergeCell ref="I14:I18"/>
    <mergeCell ref="B7:L7"/>
    <mergeCell ref="B8:L8"/>
    <mergeCell ref="B9:L9"/>
    <mergeCell ref="D12:D18"/>
    <mergeCell ref="E14:E18"/>
    <mergeCell ref="F14:H14"/>
    <mergeCell ref="A6:A7"/>
    <mergeCell ref="A8:A9"/>
    <mergeCell ref="A12:B18"/>
    <mergeCell ref="N12:N18"/>
    <mergeCell ref="M12:M18"/>
    <mergeCell ref="J1:N1"/>
    <mergeCell ref="J3:N3"/>
    <mergeCell ref="K15:K18"/>
    <mergeCell ref="B10:L10"/>
    <mergeCell ref="B6:N6"/>
    <mergeCell ref="H15:H18"/>
    <mergeCell ref="J2:N2"/>
    <mergeCell ref="A4:N4"/>
    <mergeCell ref="A20:N20"/>
    <mergeCell ref="C12:C18"/>
    <mergeCell ref="I12:L13"/>
    <mergeCell ref="A27:N27"/>
    <mergeCell ref="J15:J18"/>
    <mergeCell ref="L15:L18"/>
    <mergeCell ref="E12:H13"/>
    <mergeCell ref="J14:L14"/>
    <mergeCell ref="F15:F18"/>
    <mergeCell ref="G15:G18"/>
  </mergeCells>
  <printOptions/>
  <pageMargins left="0.2" right="0.17" top="0.24" bottom="0.29" header="0.5" footer="0.2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ГУ ЗМI КМДА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user</cp:lastModifiedBy>
  <cp:lastPrinted>2020-11-25T12:33:10Z</cp:lastPrinted>
  <dcterms:created xsi:type="dcterms:W3CDTF">2015-01-26T07:46:09Z</dcterms:created>
  <dcterms:modified xsi:type="dcterms:W3CDTF">2020-11-25T12:33:13Z</dcterms:modified>
  <cp:category/>
  <cp:version/>
  <cp:contentType/>
  <cp:contentStatus/>
</cp:coreProperties>
</file>