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!Корень\!Бюджетне управліня\Відділ моніторингу\РІШЕННЯ\РІШЕННЯ 2023\на сайт\"/>
    </mc:Choice>
  </mc:AlternateContent>
  <bookViews>
    <workbookView xWindow="120" yWindow="75" windowWidth="19410" windowHeight="9795" activeTab="5"/>
  </bookViews>
  <sheets>
    <sheet name="додаток 1" sheetId="3" r:id="rId1"/>
    <sheet name="додаток 2" sheetId="2" r:id="rId2"/>
    <sheet name="додаток 3" sheetId="4" r:id="rId3"/>
    <sheet name="додаток 4" sheetId="5" r:id="rId4"/>
    <sheet name="додаток 5" sheetId="6" r:id="rId5"/>
    <sheet name="додаток 6" sheetId="10" r:id="rId6"/>
    <sheet name="додаток 7" sheetId="7" r:id="rId7"/>
    <sheet name=" додаток 8" sheetId="8" r:id="rId8"/>
    <sheet name="додаток 9" sheetId="9" r:id="rId9"/>
  </sheets>
  <definedNames>
    <definedName name="_xlnm._FilterDatabase" localSheetId="7" hidden="1">' додаток 8'!$A$8:$F$377</definedName>
    <definedName name="_xlnm._FilterDatabase" localSheetId="2" hidden="1">'додаток 3'!$A$13:$P$13</definedName>
    <definedName name="_xlnm._FilterDatabase" localSheetId="6" hidden="1">'додаток 7'!$A$12:$J$373</definedName>
    <definedName name="_xlnm.Print_Titles" localSheetId="7">' додаток 8'!$8:$8</definedName>
    <definedName name="_xlnm.Print_Titles" localSheetId="0">'додаток 1'!$A:$B,'додаток 1'!$5:$6</definedName>
    <definedName name="_xlnm.Print_Titles" localSheetId="2">'додаток 3'!$9:$13</definedName>
    <definedName name="_xlnm.Print_Titles" localSheetId="6">'додаток 7'!$10:$12</definedName>
    <definedName name="_xlnm.Print_Titles" localSheetId="8">'додаток 9'!$8:$9</definedName>
    <definedName name="_xlnm.Print_Area" localSheetId="7">' додаток 8'!$A$1:$C$380</definedName>
    <definedName name="_xlnm.Print_Area" localSheetId="0">'додаток 1'!$A$1:$F$103</definedName>
    <definedName name="_xlnm.Print_Area" localSheetId="1">'додаток 2'!$A$1:$G$65</definedName>
    <definedName name="_xlnm.Print_Area" localSheetId="3">'додаток 4'!$B$1:$Q$38</definedName>
  </definedNames>
  <calcPr calcId="152511" refMode="R1C1"/>
</workbook>
</file>

<file path=xl/calcChain.xml><?xml version="1.0" encoding="utf-8"?>
<calcChain xmlns="http://schemas.openxmlformats.org/spreadsheetml/2006/main">
  <c r="C376" i="8" l="1"/>
  <c r="C368" i="8"/>
  <c r="C365" i="8"/>
  <c r="C354" i="8"/>
  <c r="C341" i="8"/>
  <c r="C332" i="8"/>
  <c r="C326" i="8"/>
  <c r="C316" i="8"/>
  <c r="C303" i="8"/>
  <c r="C279" i="8"/>
  <c r="C289" i="8" s="1"/>
  <c r="C278" i="8"/>
  <c r="C267" i="8"/>
  <c r="C265" i="8"/>
  <c r="C263" i="8"/>
  <c r="C261" i="8"/>
  <c r="C257" i="8"/>
  <c r="C240" i="8"/>
  <c r="C237" i="8"/>
  <c r="C235" i="8"/>
  <c r="C230" i="8"/>
  <c r="C223" i="8"/>
  <c r="C226" i="8" s="1"/>
  <c r="C211" i="8"/>
  <c r="C208" i="8"/>
  <c r="C205" i="8"/>
  <c r="C197" i="8"/>
  <c r="C80" i="8"/>
  <c r="C124" i="8" s="1"/>
  <c r="C60" i="8"/>
  <c r="C49" i="8"/>
  <c r="C31" i="8"/>
  <c r="C12" i="8"/>
  <c r="E51" i="6" l="1"/>
  <c r="T38" i="5" l="1"/>
  <c r="F66" i="2" l="1"/>
  <c r="G66" i="2" l="1"/>
  <c r="D66" i="2" l="1"/>
  <c r="E66" i="2"/>
</calcChain>
</file>

<file path=xl/sharedStrings.xml><?xml version="1.0" encoding="utf-8"?>
<sst xmlns="http://schemas.openxmlformats.org/spreadsheetml/2006/main" count="2953" uniqueCount="1266">
  <si>
    <t xml:space="preserve">  (код бюджету)</t>
  </si>
  <si>
    <t>грн</t>
  </si>
  <si>
    <t>Код</t>
  </si>
  <si>
    <t>Найменування згідно з 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</si>
  <si>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</si>
  <si>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</si>
  <si>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</si>
  <si>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</si>
  <si>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                                            бюджет розвитку</t>
  </si>
  <si>
    <t xml:space="preserve">          Фінансування бюджету за типом кредитора</t>
  </si>
  <si>
    <t>Внутрішнє фінансування</t>
  </si>
  <si>
    <t>Фінансування за рахунок позик банківських установ</t>
  </si>
  <si>
    <t>Фінансування за рахунок інших банків</t>
  </si>
  <si>
    <t>Одержано позик</t>
  </si>
  <si>
    <t>Погашено позик</t>
  </si>
  <si>
    <t>Інше внутрішнє фінансування</t>
  </si>
  <si>
    <t>Позики інших фінансових установ</t>
  </si>
  <si>
    <t>Фінансування за рахунок коштів єдиного казначейського рахунку</t>
  </si>
  <si>
    <t>Повернено</t>
  </si>
  <si>
    <t>Фінансування за рахунок випуску цінних паперів</t>
  </si>
  <si>
    <t>Фінансування за рахунок зміни залишків коштів бюджетів</t>
  </si>
  <si>
    <t>На початок періоду</t>
  </si>
  <si>
    <t>На кінець періоду</t>
  </si>
  <si>
    <t>Інші розрахунки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</si>
  <si>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</si>
  <si>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</si>
  <si>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іноземними комерційними банками, іншими іноземними фінансовими установами</t>
  </si>
  <si>
    <t>Х</t>
  </si>
  <si>
    <t>Загальне фінансування</t>
  </si>
  <si>
    <t xml:space="preserve">            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</si>
  <si>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</si>
  <si>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</si>
  <si>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</si>
  <si>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</si>
  <si>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</si>
  <si>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Зовнішні запозичення</t>
  </si>
  <si>
    <t>Погашення</t>
  </si>
  <si>
    <t>Внутрішні зобов'язання</t>
  </si>
  <si>
    <t>Короткострокові зобов'язання та векселі</t>
  </si>
  <si>
    <t>Зовнішні зобов'язання</t>
  </si>
  <si>
    <t>Фінансування за активними операціями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</si>
  <si>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</si>
  <si>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депозитів, надходження внаслідок продажу/пред'явлення цінних паперів</t>
  </si>
  <si>
    <t>Розміщення коштів на депозитах або придбання цінних паперів</t>
  </si>
  <si>
    <t>Зміни обсягів бюджетних коштів</t>
  </si>
  <si>
    <t>Київський міський голова</t>
  </si>
  <si>
    <t>Віталій  КЛИЧКО</t>
  </si>
  <si>
    <t>контроль</t>
  </si>
  <si>
    <t xml:space="preserve">     «Фінансування бюджету міста Києва на 2023 рік»</t>
  </si>
  <si>
    <t>Додаток 2
до рішення Київської міської ради               «Про бюджет міста Києва на 2023 рік»</t>
  </si>
  <si>
    <t>Доходи бюджету міста Києва на 2023 рік</t>
  </si>
  <si>
    <t>(код бюджету)</t>
  </si>
  <si>
    <t>Найменування згідно
 з класифікацією доходів бюджету</t>
  </si>
  <si>
    <t>Всього</t>
  </si>
  <si>
    <t>в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</si>
  <si>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</si>
  <si>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</si>
  <si>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</si>
  <si>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прибуток підприємств</t>
  </si>
  <si>
    <t>Рентна плата та плата за використання інших природних ресурсів</t>
  </si>
  <si>
    <t>Рентна плата за спеціальне використання води</t>
  </si>
  <si>
    <t>Рентна плата за користування надрами</t>
  </si>
  <si>
    <t>Плата за використання інших природних ресурсів</t>
  </si>
  <si>
    <t>Внутрішні податки на товари та послуги</t>
  </si>
  <si>
    <t>Акцизний податок з вироблених в Україні підакцизних товарів (пальне)</t>
  </si>
  <si>
    <t>Акцизний податок з ввезених на митну територію України підакцизних товарів (пальне)</t>
  </si>
  <si>
    <t>Акцизний податок з реалізації суб’єктами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</si>
  <si>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</si>
  <si>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</si>
  <si>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</si>
  <si>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</si>
  <si>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</si>
  <si>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</si>
  <si>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</si>
  <si>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</si>
  <si>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</si>
  <si>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</si>
  <si>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</si>
  <si>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</si>
  <si>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</si>
  <si>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Туристичний збір</t>
  </si>
  <si>
    <t>Єдиний податок</t>
  </si>
  <si>
    <t>Інші податки та збори</t>
  </si>
  <si>
    <t>Екологічний податок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</si>
  <si>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</si>
  <si>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</si>
  <si>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</si>
  <si>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Дивіденди (дохід), нараховані на акції (частки, паї) господарських товариств, у статутних капіталах яких є майно Автономної Республіки Крим, комунальна власність</t>
  </si>
  <si>
    <t>Інші надходження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</si>
  <si>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операції у сфері торгівлі, громадського харчування та послуг</t>
  </si>
  <si>
    <t>Адміністративні штрафи та інші санкції</t>
  </si>
  <si>
    <t>Адміністративні штрафи та штрафні санкції за порушення законодавства у сфері виробництва та обігу алкогольних напоїів та тютюнових виробів</t>
  </si>
  <si>
    <t>Надходження коштів від відшкодування втрат сільськогосподарського і лісогосподарського виробництва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</si>
  <si>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</si>
  <si>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</si>
  <si>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 xml:space="preserve">Надходження від орендної плати за користування цілісним майновим комплексом та іншим державним майном 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</si>
  <si>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</si>
  <si>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Державне мито</t>
  </si>
  <si>
    <t>Інші неподаткові надходження</t>
  </si>
  <si>
    <t>Інші надходження до фондів охорони навколишнього прриродного середовища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</si>
  <si>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</si>
  <si>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Плата за гарантії, надані Верховною Радою Автономної Республіки Крим, міськими та обласними радами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</si>
  <si>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</si>
  <si>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</si>
  <si>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Інші джерела власних надходжень бюджетних установ</t>
  </si>
  <si>
    <t>Доходи від операцій з капіталом</t>
  </si>
  <si>
    <t>Надходження від продажу основного капіталу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</si>
  <si>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</si>
  <si>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 xml:space="preserve">Надходження коштів від Державного фонду дорогоцінних металів і дорогоцінного каміння  </t>
  </si>
  <si>
    <t xml:space="preserve">Кошти від відчуження майна, що належить Автономній Республіці Крим та майна, що перебуває в комунальній власності </t>
  </si>
  <si>
    <t>Кошти від продажу землі і нематеріальних активів</t>
  </si>
  <si>
    <t>Кошти від продажу землі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</si>
  <si>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</si>
  <si>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</si>
  <si>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Кошти, що надходять відповідно до умов інвестиційних угод та аукціонів</t>
  </si>
  <si>
    <t>Кошти пайової участі (внеску) власників тимчасових споруд торговельного, побутового, соціально-культурного чи іншого призначення для здійснення підприємницької діяльності, засобів пересувної дрібнороздрібної торговельної мережі в утриманні об’єктів благоустрою</t>
  </si>
  <si>
    <t>Кошти від плати за право тимчасового використання місць (для розташування об’єктів зовнішньої реклами), які перебувають у комунальній власності територіальної громади м. Києва та від плати за розміщення реклами на транспорті комунальної власності</t>
  </si>
  <si>
    <t>Кошти від плати за місця для паркування транспорних засобів</t>
  </si>
  <si>
    <t>Кошти відновної вартості зелених насаджень, що підлягають видаленню на території міста Києва</t>
  </si>
  <si>
    <t>Кошти, що надходять від сплати за договорами щодо розміщення засобів пересувної дрібнороздрібної торговельної мережі та об'єктів сезонної дрібнороздрібної торговельної мережі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</si>
  <si>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</si>
  <si>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</si>
  <si>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</si>
  <si>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</si>
  <si>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Додаткова дотація з державного бюджету місцевим бюджетам внаслідок наданих державою податкових пільг зі сплати земельного податку суб'єктам космічної діяльності та літакобудування</t>
  </si>
  <si>
    <t>Субвенції з державного бюджету місцевим бюджетам</t>
  </si>
  <si>
    <r>
  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8"/>
        <color indexed="18"/>
        <rFont val="Times New Roman"/>
        <family val="1"/>
        <charset val="204"/>
      </rPr>
      <t>пунктів 11 - 14</t>
    </r>
    <r>
      <rPr>
        <sz val="18"/>
        <color indexed="63"/>
        <rFont val="Times New Roman"/>
        <family val="1"/>
        <charset val="204"/>
      </rPr>
      <t> частини другої статті 7 або учасниками бойових дій відповідно до </t>
    </r>
    <r>
      <rPr>
        <u/>
        <sz val="18"/>
        <color indexed="18"/>
        <rFont val="Times New Roman"/>
        <family val="1"/>
        <charset val="204"/>
      </rPr>
      <t>пунктів 19 - 20</t>
    </r>
    <r>
      <rPr>
        <sz val="18"/>
        <color indexed="63"/>
        <rFont val="Times New Roman"/>
        <family val="1"/>
        <charset val="204"/>
      </rPr>
      <t>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</si>
  <si>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t>Субвенція з державного бюджету місцевим бюджетам на забезпечення нагальних потреб функціонування держави в умовах воєного стану</t>
  </si>
  <si>
    <t>Субвенція з державного бюджету місцевим бюджетам на реалізацію програми "Спроможня школа для кращих результатів" у 2021 році</t>
  </si>
  <si>
    <t>Субвенція з державного бюджету місцевим бюджетам на здіснення підтримки окремих закладів та заходів у системі охорони здоров`я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</si>
  <si>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</si>
  <si>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</si>
  <si>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</si>
  <si>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</si>
  <si>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</si>
  <si>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`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</si>
  <si>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</si>
  <si>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</si>
  <si>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</si>
  <si>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SARS-CoV-2, та її наслідками під час навчального процесу у закладах загальної середньої освіти</t>
  </si>
  <si>
    <r>
  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 </t>
    </r>
    <r>
      <rPr>
        <u/>
        <sz val="18"/>
        <color indexed="18"/>
        <rFont val="Times New Roman"/>
        <family val="1"/>
        <charset val="204"/>
      </rPr>
      <t>абзацами 5 - 8</t>
    </r>
    <r>
      <rPr>
        <sz val="18"/>
        <color indexed="63"/>
        <rFont val="Times New Roman"/>
        <family val="1"/>
        <charset val="204"/>
      </rPr>
      <t> 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 </t>
    </r>
    <r>
      <rPr>
        <u/>
        <sz val="18"/>
        <color indexed="18"/>
        <rFont val="Times New Roman"/>
        <family val="1"/>
        <charset val="204"/>
      </rPr>
      <t>пунктами 11 - 14</t>
    </r>
    <r>
      <rPr>
        <sz val="18"/>
        <color indexed="63"/>
        <rFont val="Times New Roman"/>
        <family val="1"/>
        <charset val="204"/>
      </rPr>
      <t> частини другої статті 7 Закону України "Про статус ветеранів війни, гарантії їх соціального захисту", та які потребують поліпшення житлових умов</t>
    </r>
  </si>
  <si>
    <r>
  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 </t>
    </r>
    <r>
      <rPr>
        <sz val="18"/>
        <rFont val="Times New Roman"/>
        <family val="1"/>
        <charset val="204"/>
      </rPr>
      <t>абзаці першому</t>
    </r>
    <r>
      <rPr>
        <sz val="18"/>
        <color indexed="8"/>
        <rFont val="Times New Roman"/>
        <family val="1"/>
        <charset val="204"/>
      </rPr>
      <t> 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 </t>
    </r>
    <r>
      <rPr>
        <sz val="18"/>
        <rFont val="Times New Roman"/>
        <family val="1"/>
        <charset val="204"/>
      </rPr>
      <t>пунктом 7</t>
    </r>
    <r>
      <rPr>
        <sz val="18"/>
        <color indexed="8"/>
        <rFont val="Times New Roman"/>
        <family val="1"/>
        <charset val="204"/>
      </rPr>
      <t> частини другої статті 7 Закону України "Про статус ветеранів війни, гарантії їх соціального захисту", та які потребують поліпшення житлових умов</t>
    </r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</si>
  <si>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</si>
  <si>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</si>
  <si>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</si>
  <si>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</si>
  <si>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</si>
  <si>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Разом доходів</t>
  </si>
  <si>
    <t xml:space="preserve">             Віталій КЛИЧКО</t>
  </si>
  <si>
    <t>Додаток 3</t>
  </si>
  <si>
    <t>до рішення Київської міської ради               «Про бюджет міста Києва на 2023 рік»</t>
  </si>
  <si>
    <t>РОЗПОДІЛ
видатків бюджету  міста КИЄВА на 2023 рік</t>
  </si>
  <si>
    <t>(грн)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</si>
  <si>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</si>
  <si>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</si>
  <si>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</si>
  <si>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</si>
  <si>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</si>
  <si>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</si>
  <si>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</si>
  <si>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</si>
  <si>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</si>
  <si>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</si>
  <si>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</si>
  <si>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Київська міська рада (Секретаріат)</t>
  </si>
  <si>
    <t>Організаційне, інформаційно-аналітичне та матеріально-технічне забезпечення діяльності Київської міської ради (Секретаріат)</t>
  </si>
  <si>
    <t>Інша діяльність у сфері державного управління</t>
  </si>
  <si>
    <t>Інші програми та заходи у сфері освіти</t>
  </si>
  <si>
    <t>Інші заходи у сфері соціального захисту і соціального забезпечення</t>
  </si>
  <si>
    <t>Інша діяльність у сфері житлово-комунального господарства</t>
  </si>
  <si>
    <t>Членські внески до асоціацій органів місцевого самоврядування</t>
  </si>
  <si>
    <t>Інші дотації з місцевого бюджету</t>
  </si>
  <si>
    <t>Київська міська державна адміністрація</t>
  </si>
  <si>
    <t>Апарат виконавчого органу Київської міської ради (КМДА)</t>
  </si>
  <si>
    <t>Керівництво і управління у сфері забезпечення діяльності апарату виконавчого органу Київської міської ради (КМДА)</t>
  </si>
  <si>
    <t>Забезпечення діяльності інших закладів у сфері охорони здоров’я</t>
  </si>
  <si>
    <t>Будівництво  інших об'єктів комунальної власності</t>
  </si>
  <si>
    <t>Реалізація Національної програми інформатизації</t>
  </si>
  <si>
    <t>Державний архів м. Києва</t>
  </si>
  <si>
    <t>Керівництво і управління у сфері архівної справи у місті Києві</t>
  </si>
  <si>
    <t>Департамент освіти і науки виконавчого органу Київської міської ради (КМДА)</t>
  </si>
  <si>
    <t>Керівництво і управління у сфері освіти і науки у місті Києві</t>
  </si>
  <si>
    <t>Надання загальної середньої освіти закладами загальної середньої освіти</t>
  </si>
  <si>
    <t>Надання загальної середньої освіти спеціалізованими закладами загальної середньої освіти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</si>
  <si>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</si>
  <si>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 за рахунок коштів місцевого бюджету</t>
  </si>
  <si>
    <t>Підготовка кадрів закладами професійної (професійно-технічної) освіти та іншими закладами освіти за рахунок освітньої субвенції</t>
  </si>
  <si>
    <t>Підготовка кадрів закладами фахової передвищої освіти за рахунок коштів місцевого бюджету</t>
  </si>
  <si>
    <t>Підготовка кадрів закладами фахової передвищої освіти за рахунок освітньої субвенції</t>
  </si>
  <si>
    <t>Підготовка кадрів закладами вищої освіти</t>
  </si>
  <si>
    <t>Підвищення кваліфікації, перепідготовка кадрів закладами післядипломної освіти</t>
  </si>
  <si>
    <t>Забезпечення діяльності інших закладів у сфері освіти</t>
  </si>
  <si>
    <t>Забезпечення діяльності центрів професійного розвитку педагогічних працівників</t>
  </si>
  <si>
    <t>Департамент охорони здоров'я виконавчого органу Київської міської ради   (КМДА)</t>
  </si>
  <si>
    <t>Керівництво і управління у сфері охорони здоров`я у місті Києві</t>
  </si>
  <si>
    <t>Багатопрофільна стаціонарна медична допомога населенню</t>
  </si>
  <si>
    <t>Спеціалізована стаціонарна медична допомога населенню</t>
  </si>
  <si>
    <t>Лікарсько-акушерська допомога вагітним, породіллям та новонародженим</t>
  </si>
  <si>
    <t>Санаторно-курортна допомога населенню</t>
  </si>
  <si>
    <t>Створення банків крові та її компонентів</t>
  </si>
  <si>
    <t>Екстрена та швидка медична допомога населенню</t>
  </si>
  <si>
    <t>Амбулаторно-поліклінічна допомога населенню, крім первинної медичної допомоги</t>
  </si>
  <si>
    <t>Спеціалізована амбулаторно-поліклінічна допомога населенню</t>
  </si>
  <si>
    <t>Стоматологічна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</si>
  <si>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</si>
  <si>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Проведення належної медико-соціальної експертизи (МСЕК)</t>
  </si>
  <si>
    <t>Програми і централізовані заходи з імунопрофілактики</t>
  </si>
  <si>
    <t>Програми і централізовані заходи боротьби з туберкульозом</t>
  </si>
  <si>
    <t>Програми і централізовані заходи профілактики ВІЛ-інфекції/СНІДу</t>
  </si>
  <si>
    <t>Централізовані заходи з лікування хворих на цукровий та нецукровий діабет</t>
  </si>
  <si>
    <t>Централізовані заходи з лікування онкологічних хворих</t>
  </si>
  <si>
    <t>Інші програми та заходи у сфері охорони здоров’я</t>
  </si>
  <si>
    <t>Будівництво медичних установ та закладів</t>
  </si>
  <si>
    <t>Проектування, реставрація та охорона пам'яток архітектури</t>
  </si>
  <si>
    <t>Департамент соціальної політики виконавчого органу Київської міської ради (КМДА)</t>
  </si>
  <si>
    <t>Керівництво і управління у сфері соціальної політики у м. Києві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</si>
  <si>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</si>
  <si>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</si>
  <si>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</si>
  <si>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</si>
  <si>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Пільгове медичне обслуговування осіб, які постраждали внаслідок Чорнобильської катастрофи</t>
  </si>
  <si>
    <t>Забезпечення соціальними послугами стаціонарного догляду з наданням місця для проживання дітей з вадами фізичного та розумового розвитку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</si>
  <si>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</si>
  <si>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</si>
  <si>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реабілітаційних послуг особам з інвалідністю та дітям з інвалідністю</t>
  </si>
  <si>
    <t>Заходи державної політики із забезпечення рівних прав та можливостей жінок та чоловіків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</si>
  <si>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</si>
  <si>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</si>
  <si>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Встановлення телефонів особам з інвалідністю I і II груп</t>
  </si>
  <si>
    <t>Інші видатки на соціальний захист ветеранів війни та праці</t>
  </si>
  <si>
    <t>Забезпечення обробки інформації з нарахування та виплати допомог і компенсацій</t>
  </si>
  <si>
    <t>Забезпечення діяльності інших закладів у сфері соціального захисту і соціального забезпечення</t>
  </si>
  <si>
    <t>Служба у справах дітей та сім'ї виконавчого органу Київської міської ради (КМДА)</t>
  </si>
  <si>
    <t>Керівництво і управління у сфері соціального захисту дітей та сім'ї  у місті Києві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</si>
  <si>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</si>
  <si>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Заходи державної політики з питань дітей та їх соціального захисту</t>
  </si>
  <si>
    <t>Підтримка та утримання малих групових будинків</t>
  </si>
  <si>
    <t>Утримання та забезпечення діяльності центрів соціальних служб</t>
  </si>
  <si>
    <t>Заходи державної політики з питань сім'ї</t>
  </si>
  <si>
    <t>Створення та забезпечення діяльності спеціалізованих служб підтримки осіб, які постраждали від домашнього насильства та /або насильства за ознаками статі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</si>
  <si>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</si>
  <si>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Департамент культури виконавчого органу Київської міської ради (КМДА)</t>
  </si>
  <si>
    <t>Керівництво і управління у сфері культури у місті Києві</t>
  </si>
  <si>
    <t>Надання спеціалізованої освіти мистецькими школами</t>
  </si>
  <si>
    <t>Фінансова підтримка театрів</t>
  </si>
  <si>
    <t>Фінансова підтримка фiлармонiй, художніх і музичних колективів, ансамблів, концертних та циркових організацій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</si>
  <si>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</si>
  <si>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</si>
  <si>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</si>
  <si>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</si>
  <si>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</si>
  <si>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Департамент молоді та спорту виконавчого органу Київської міської ради (КМДА)</t>
  </si>
  <si>
    <t>Керівництво і управління у сфері  молоді та спорту у місті Києві</t>
  </si>
  <si>
    <t>Інші заходи та заклади молодіжної політики</t>
  </si>
  <si>
    <t>Проведення навчально-тренувальних зборів і змагань з олімпійських видів спорту</t>
  </si>
  <si>
    <t>Проведення навчально-тренувальних зборів і змагань з неолімпійських видів спорту</t>
  </si>
  <si>
    <t>Утримання центрів фізичної культури і спорту осіб з інвалідністю і реабілітаційних шкіл</t>
  </si>
  <si>
    <t>Проведення навчально-тренувальних зборів і змагань та заходів зі спорту осіб з інвалідністю</t>
  </si>
  <si>
    <t>Утримання та навчально-тренувальна робота комунальних дитячо-юнацьких спортивних шкіл</t>
  </si>
  <si>
    <t>Фінансова підтримка дитячо-юнацьких спортивних шкіл фізкультурно-спортивних товариств</t>
  </si>
  <si>
    <t>Забезпечення підготовки спортсменів школами вищої спортивної майстерності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</si>
  <si>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</si>
  <si>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</si>
  <si>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Підтримка спорту вищих досягнень та організацій, які здійснюють фізкультурно-спортивну діяльність в регіоні</t>
  </si>
  <si>
    <t>Забезпечення діяльності централізованої бухгалтерії</t>
  </si>
  <si>
    <t>Департамент житлово-комунальної інфраструктури виконавчого органу Київської міської ради (КМДА)</t>
  </si>
  <si>
    <t>Керівництво і управління у сфері житлово-комунальної інфраструктури у місті Києві</t>
  </si>
  <si>
    <t>Видатки на поховання учасників бойових дій та осіб з інвалідністю внаслідок війни</t>
  </si>
  <si>
    <t>Експлуатація та технічне обслуговування житлового фонду</t>
  </si>
  <si>
    <t>Забезпечення діяльності з виробництва, транспортування, постачання теплової енергії</t>
  </si>
  <si>
    <t>Інша діяльність, пов’язана з експлуатацією об’єктів житлово-комунального господарства</t>
  </si>
  <si>
    <t>Організація благоустрою населених пунктів</t>
  </si>
  <si>
    <t>Будівництво об'єктів житлово-комунального господарства</t>
  </si>
  <si>
    <t>Будівництво освітніх установ та закладів</t>
  </si>
  <si>
    <t>Заходи з енергозбереження</t>
  </si>
  <si>
    <t>Інші заходи, пов'язані з економічною діяльністю</t>
  </si>
  <si>
    <t>Інша діяльність у сфері екології та охорони природних ресурсів</t>
  </si>
  <si>
    <t>Департамент міського благоустрою виконавчого органу Київської міської ради (КМДА)</t>
  </si>
  <si>
    <t>Керівництво і управління у сфері благоустрою у місті Києві</t>
  </si>
  <si>
    <t>Департамент будівництва та житлового забезпечення виконавчого органу Київської міської ради (КМДА)</t>
  </si>
  <si>
    <t>Керівництво і управління у сфері будівництва та житлового забезпечення у місті Києві</t>
  </si>
  <si>
    <t>Придбання житла для окремих категорій населення відповідно до законодавства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</si>
  <si>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</si>
  <si>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</si>
  <si>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Департамент містобудування та архітектури виконавчого органу Київської міської ради (КМДА)</t>
  </si>
  <si>
    <t>Керівництво і управління у сфері містобудування та архітектури у місті Києві</t>
  </si>
  <si>
    <t>Департамент з питань державного архітектурно-будівельного контролю міста Києва виконавчого органу Київської міської ради (КМДА)</t>
  </si>
  <si>
    <t>Керівництво і управління у сфері державного архітектурно-будівельного контролю міста Києва</t>
  </si>
  <si>
    <t>Департамент охорони культурної спадщини виконавчого органу Київської міської ради (КМДА)</t>
  </si>
  <si>
    <t>Керівництво і управління у сфері охорони культурної спадщини у місті Києві</t>
  </si>
  <si>
    <t>Департамент транспортної інфраструктури виконавчого органу Київської міської ради (КМДА)</t>
  </si>
  <si>
    <t>Керівництво і управління у сфері  транспортної інфраструктури у місті Києві</t>
  </si>
  <si>
    <t>Регулювання цін на послуги місцевого автотранспорту</t>
  </si>
  <si>
    <t>Регулювання цін на послуги місцевого наземного електротранспорту</t>
  </si>
  <si>
    <t>Утримання та розвиток метрополітену</t>
  </si>
  <si>
    <t>Регулювання цін на послуги метрополітену</t>
  </si>
  <si>
    <t>Інші заходи у сфері електротранспорту</t>
  </si>
  <si>
    <t>Утримання та розвиток мостів/шляхопроводів</t>
  </si>
  <si>
    <t>Утримання та розвиток інших об’єктів транспортної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</si>
  <si>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</si>
  <si>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Утримання та розвиток автомобільних доріг та дорожньої інфраструктури за рахунок субвенції з державного бюджету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</si>
  <si>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</si>
  <si>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Департамент інформаційно-комунікаційних технологій виконавчого органу Київської міської ради (КМДА)</t>
  </si>
  <si>
    <t>Керівництво і управління у сфері інформаційно-комунікаційних технологій у місті Києві</t>
  </si>
  <si>
    <t>Департамент суспільних комунікацій  виконавчого органу Київської міської ради (КМДА)</t>
  </si>
  <si>
    <t>Керівництво і управління у сфері суспільних комунікацій у місті Києві</t>
  </si>
  <si>
    <t>Фінансова підтримка засобів масової інформації</t>
  </si>
  <si>
    <t>Інші заходи у сфері засобів масової інформації</t>
  </si>
  <si>
    <t>Управління туризму та промоцій  виконавчого органу Київської міської ради (КМДА)</t>
  </si>
  <si>
    <t>Керівництво і управління у сфері туризму та промоцій у місті Києві</t>
  </si>
  <si>
    <t>Реалізація програм і заходів в галузі туризму та курортів</t>
  </si>
  <si>
    <t>Департамент економіки та інвестицій виконавчого органу Київської міської ради (КМДА)</t>
  </si>
  <si>
    <t>Керівництво і управління у сфері  економіки та інвестицій у місті Києві</t>
  </si>
  <si>
    <t>Управління екології та природних ресурсів виконавчого органу Київської міської ради (КМДА)</t>
  </si>
  <si>
    <t>Керівництво і управління у сфері екології та природних ресурсів у місті Києві</t>
  </si>
  <si>
    <t>Заходи з організації рятування на водах</t>
  </si>
  <si>
    <t>Природоохоронні заходи за рахунок цільових фондів</t>
  </si>
  <si>
    <t>Департамент муніципальної безпеки виконавчого органу Київської міської ради (КМДА)</t>
  </si>
  <si>
    <t>Керівництво і управління у сфері цивільного захисту та безпеки у місті Києві</t>
  </si>
  <si>
    <t>Заходи із запобігання та ліквідації надзвичайних ситуацій та наслідків стихійного лиха</t>
  </si>
  <si>
    <t>Департамент комунальної власності  м.Києва виконавчого органу Київської міської ради (КМДА)</t>
  </si>
  <si>
    <t>Керівництво і управління у сфері комунальної власності у місті Києві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</si>
  <si>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</si>
  <si>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Управління з питань реклами виконавчого органу Київської міської ради (КМДА)</t>
  </si>
  <si>
    <t>Керівництво і управління у сфері реклами у місті Києві</t>
  </si>
  <si>
    <t>Департамент з питань реєстрації виконавчого органу Київської міської ради (КМДА)</t>
  </si>
  <si>
    <t>Керівництво і управління у відповідній сфері у містах (місті Києві), селищах, селах, територіальних громадах</t>
  </si>
  <si>
    <t>Департамент (Центр) надання адміністративних послуг виконавчого органу Київської міської ради (КМДА)</t>
  </si>
  <si>
    <t>Керівництво і управління у сфері надання адміністративних послуг у місті Києві</t>
  </si>
  <si>
    <t>Департамент промисловості та розвитку підприємництва виконавчого органу Київської міської ради (КМДА)</t>
  </si>
  <si>
    <t>Керівництво і управління у сфері  промисловості та розвитку підприємництва  у місті Києві</t>
  </si>
  <si>
    <t>Сприяння розвитку малого та середнього підприємництва</t>
  </si>
  <si>
    <t>Департамент земельних ресурсів  виконавчого органу Київської міської ради (КМДА)</t>
  </si>
  <si>
    <t>Керівництво і управління у сфері  земельних відносин у місті Києві</t>
  </si>
  <si>
    <t>Проведення експертної грошової оцінки земельної ділянки чи права на неї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</si>
  <si>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</si>
  <si>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Департамент фiнансiв виконавчого органу Київської мiської ради (КМДА)</t>
  </si>
  <si>
    <t>Керівництво і управління у сфері реалізації бюджетної політики у місті Києві</t>
  </si>
  <si>
    <t>Обслуговування місцевого боргу</t>
  </si>
  <si>
    <t>Резервний фонд місцевого бюджету</t>
  </si>
  <si>
    <t>Департамент внутрішнього фінансового контролю та аудиту виконавчого органу Київської міської ради (КМДА)</t>
  </si>
  <si>
    <t>Керівництво і управління у сфері внутрішнього фінансового контролю та аудиту в місті Києві</t>
  </si>
  <si>
    <t>Управління (інспекція) самоврядного контролю виконавчого органу Київради (КМДА)</t>
  </si>
  <si>
    <t>Керівництво і управління у сфері самоврядного контролю у місті Києві</t>
  </si>
  <si>
    <t>Голосіївська районна в місті Києві державна адміністрація</t>
  </si>
  <si>
    <t>Керівництво і управління Голосіївською районною в місті Києві державною адміністрацією</t>
  </si>
  <si>
    <t>Надання дошкільної освіти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</si>
  <si>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</si>
  <si>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</si>
  <si>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</si>
  <si>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Утримання клубів для підлітків за місцем проживання</t>
  </si>
  <si>
    <t>Організація та проведення громадських робіт</t>
  </si>
  <si>
    <t>Дарницька районна в місті Києві державна адміністрація</t>
  </si>
  <si>
    <t>Керівництво і управління Дарницькою районною в місті Києві державною адміністрацією</t>
  </si>
  <si>
    <t>Деснянська районна в місті Києві державна адміністрація</t>
  </si>
  <si>
    <t>Керівництво і управління Деснянською районною в місті Києві державною адміністрацією</t>
  </si>
  <si>
    <t>Будівництво  установ та закладів соціальної сфери</t>
  </si>
  <si>
    <t>Дніпровська районна в місті Києві державна адміністрація</t>
  </si>
  <si>
    <t>Керівництво і управління Дніпровською районною в місті Києві державною адміністрацією</t>
  </si>
  <si>
    <t>Оболонська районна в місті Києві державна адміністрація</t>
  </si>
  <si>
    <t>Керівництво і управління Оболонською районною в місті Києві державною адміністрацією</t>
  </si>
  <si>
    <t>Фінансова підтримка кінематографії</t>
  </si>
  <si>
    <t>Печерська районна в місті Києві державна адміністрація</t>
  </si>
  <si>
    <t>Керівництво і управління Печерською районною в місті Києві державною адміністрацією</t>
  </si>
  <si>
    <t>Подільська районна в місті Києві державна адміністрація</t>
  </si>
  <si>
    <t>Керівництво і управління Подільською районною в місті Києві державною адміністрацією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</si>
  <si>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</si>
  <si>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Надання загальної середньої освіти міжшкільними ресурсними центрами</t>
  </si>
  <si>
    <t>Святошинська районна в місті Києві державна адміністрація</t>
  </si>
  <si>
    <t>Керівництво і управління Святошинською районною в місті Києві державною адміністрацією</t>
  </si>
  <si>
    <t>Солом'янська районна в місті Києві державна адміністрація</t>
  </si>
  <si>
    <t>Керівництво і управління Солом"янською районною в місті Києві державною адміністрацією</t>
  </si>
  <si>
    <t>Шевченківська районна в місті Києві  державна адміністрація</t>
  </si>
  <si>
    <t>Керівництво і управління Шевченківською районною в місті Києві державною адміністрацією</t>
  </si>
  <si>
    <t>УСЬОГО</t>
  </si>
  <si>
    <r>
      <t xml:space="preserve">Додаток 4
</t>
    </r>
    <r>
      <rPr>
        <sz val="28"/>
        <color theme="0"/>
        <rFont val="Times New Roman"/>
        <family val="1"/>
        <charset val="204"/>
      </rPr>
      <t>до рішення Київської міської ради                               "Про бюджет міста Києва на 2022 рік"                                                                    
від___________ №_________)</t>
    </r>
  </si>
  <si>
    <t>Кредитування бюджету міста Києва на 2023 рік</t>
  </si>
  <si>
    <t xml:space="preserve"> </t>
  </si>
  <si>
    <t>Код програмної класифікації видатків та кредитування місцевих бюджетів</t>
  </si>
  <si>
    <t>Код Функціональної класифікації вадатків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</si>
  <si>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</si>
  <si>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Надання кредитів</t>
  </si>
  <si>
    <t>Повернення кредитів</t>
  </si>
  <si>
    <t>Кредитування, усього</t>
  </si>
  <si>
    <t>разом</t>
  </si>
  <si>
    <t>8860</t>
  </si>
  <si>
    <t>Бюджетні позички суб'єктам господарювання та їх повернення</t>
  </si>
  <si>
    <t>0490</t>
  </si>
  <si>
    <t>Надання бюджетних позичок суб'єктам господарювання</t>
  </si>
  <si>
    <t>8862</t>
  </si>
  <si>
    <t>Повернення бюджетних позичок, наданих суб'єктам господарювання</t>
  </si>
  <si>
    <t xml:space="preserve">Пільгові довгострокові кредити молодим сім'ям та одиноким молодим громадянам на будівництво / реконструкцію / придбання житла та їх повернення </t>
  </si>
  <si>
    <t>1060</t>
  </si>
  <si>
    <t>Повернення пільгових довгострокових кредитів, наданих молодим сім'ям та одиноким молодим громадянам на будівництво / реконструкцію / придбання житла</t>
  </si>
  <si>
    <t>Департамент фінансів виконавчого органу Київської міської ради (КМДА)</t>
  </si>
  <si>
    <t>8880</t>
  </si>
  <si>
    <t>Виконання гарантійних зобов'язань за позичальників, що отримали кредити під місцеві гарантії</t>
  </si>
  <si>
    <t>8881</t>
  </si>
  <si>
    <t>Надання коштів для забезпечення гарантійних зобов'язань за позичальників, що отримали кредити під місцеві гарантії</t>
  </si>
  <si>
    <t>Шевченківська районна в місті Києві державна адміністрація</t>
  </si>
  <si>
    <t xml:space="preserve">Всього </t>
  </si>
  <si>
    <t>cекретар Київради</t>
  </si>
  <si>
    <t>Віталій КЛИЧКО</t>
  </si>
  <si>
    <t>Додаток 5</t>
  </si>
  <si>
    <t xml:space="preserve">до рішення Київської міської ради  «Про бюджет міста Києва на 2023 рік»                                                                  
</t>
  </si>
  <si>
    <t>Міжбюджетні трансферти бюджету міста Києва на 2023 рік</t>
  </si>
  <si>
    <t>1. Показники міжбюджетних трансфертів з інших бюджетів</t>
  </si>
  <si>
    <t>Код Класифікації
доходу бюджету/
Код бюджету</t>
  </si>
  <si>
    <t>Найменування трансферту/
Найменування бюджету – надавача міжбюджетного трансферту</t>
  </si>
  <si>
    <t>І. Трансферти до загального фонду бюджету</t>
  </si>
  <si>
    <t>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суб'єктам космічної діяльності та літакобудування</t>
  </si>
  <si>
    <t>Державний бюджет України</t>
  </si>
  <si>
    <t>Субвенція з державного бюджету місцевим бюджетам на здійснення підтримки окремих закладів та заходів у системі охорони здоров'я</t>
  </si>
  <si>
    <t>Субвенція 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</si>
  <si>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ІІ. Трансферти до спеціального фонду бюджету</t>
  </si>
  <si>
    <t>УСЬОГО за розділом І та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</si>
  <si>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</si>
  <si>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</si>
  <si>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</si>
  <si>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
класифікації
видатків та
кредитування
місцевого бюджету/
Код бюджету</t>
  </si>
  <si>
    <t>Код типової
програмної
класифікації
видатків та
кредитування
місцевого
бюджету</t>
  </si>
  <si>
    <t>Найменування трансферту/
Найменування бюджету – отримувача міжбюджетного трансферту</t>
  </si>
  <si>
    <t>0119150</t>
  </si>
  <si>
    <t xml:space="preserve">Бюджет Козинської селищної ради </t>
  </si>
  <si>
    <t xml:space="preserve">Бюджет Феодосіївської сільської територіальної громади </t>
  </si>
  <si>
    <t>УСЬОГО за розділом І, у тому числі:</t>
  </si>
  <si>
    <t>Додаток 7</t>
  </si>
  <si>
    <t>до рішення  Київської міської ради "Про бюджет міста Києва на 2023 рік"</t>
  </si>
  <si>
    <t>Розподіл витрат місцевого бюджету на реалізацію місцевих/регіональних програм у 2023 році</t>
  </si>
  <si>
    <t>(грн.)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</si>
  <si>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</si>
  <si>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</si>
  <si>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</si>
  <si>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вирішення депутатами Київської міської ради соціально-економічних проблем, виконання передвиборних програм та доручень виборців на 2021-2025 роки</t>
  </si>
  <si>
    <t>Рішення Київської міської ради від 14.12.2020 №10/10</t>
  </si>
  <si>
    <t>Міська цільова програма "Здоров'я киян" на 2020-2023 роки</t>
  </si>
  <si>
    <t>Рішення Київської міської ради від  12.12.2019 №450/8023</t>
  </si>
  <si>
    <t xml:space="preserve"> Міська комплексна цільова програма "Освіта Києва . 2019-2023 роки"</t>
  </si>
  <si>
    <t>Рішення Київської міської ради від 18.12.2018  №467/6518</t>
  </si>
  <si>
    <t>Департамент охорони здоров’я  виконавчого органу Київської міської ради (КМДА)</t>
  </si>
  <si>
    <t>Міська цільова програма  "Громадське здоров'я на 2022-2025 роки"</t>
  </si>
  <si>
    <t>Рішення Київської міської ради від   07.10.2021  №2722/2763</t>
  </si>
  <si>
    <t>Міська цільова програма "Київ - місто рівних можливостей " на 2022-2024 роки</t>
  </si>
  <si>
    <t>Рішення Київської міської ради від 17.02.2022 №4347/4388</t>
  </si>
  <si>
    <t>Міська цільова програма "Турбота. Назустріч киянам" на 2022-2024 роки"</t>
  </si>
  <si>
    <t xml:space="preserve">Рішення Київської міської ради від  07.10.2021 №2726/2767       </t>
  </si>
  <si>
    <t>Міська цільова програма "Запобігання та протидія домашньому насильству та/або насильству за ознакою статі на 2022-2024 роки"</t>
  </si>
  <si>
    <t>Рішення Київської міської ради від 27.05.2021 №1238/1279</t>
  </si>
  <si>
    <t>Міська цільова програма "Соціальне партнерство" на 2022-2024 роки"</t>
  </si>
  <si>
    <t>Рішення Київської міської ради  від   07.10.2021  №2725/2766</t>
  </si>
  <si>
    <t xml:space="preserve"> Міська цільова програма "Діти. Сім'я. Столиця на 2022-2024 роки"</t>
  </si>
  <si>
    <t>Рішення Київської міської ради від 08.07.2021 №1590/1631</t>
  </si>
  <si>
    <t>Комплексна міська цільова програма "Молодь та спорт столиці" на 2022-2024 роки</t>
  </si>
  <si>
    <t xml:space="preserve">Рішення Київської міської ради від 16.12.2021 №4034/4075 </t>
  </si>
  <si>
    <t>Комплексна міська цільова програма "Столична культура: 2022-2024 роки"</t>
  </si>
  <si>
    <t>Рішення Київської міської ради від 16.12.2021 №4031/4072</t>
  </si>
  <si>
    <t>Департамент молоді та спорту виконавчого органу Київради (КМДА)</t>
  </si>
  <si>
    <t>Комплексна цільова програма підвищення енергоефективності та розвитку житлово-комунальної інфраструктури міста Києва на  2021-2025 роки</t>
  </si>
  <si>
    <t>Рішення Київської міської ради  від 27.05.2021 №1241/1282</t>
  </si>
  <si>
    <t>Департамент міського благоустрою  виконавчого органу Київської міської ради (КМДА)</t>
  </si>
  <si>
    <t>Міська цільова програма контролю за утриманням домашніх тварин та регулювання чисельності безпритульних тварин гуманними методами на 2020 -2023 роки</t>
  </si>
  <si>
    <t>Рішення Київської міської ради від 24.12.2020 №20/20</t>
  </si>
  <si>
    <t>Міська цільова програма забезпечення житлом громадян, які потребують поліпшеня житлоих умов, на 2022-2024 роки</t>
  </si>
  <si>
    <t>Рішення Київської міської ради від14.07.2022 №4889/4930</t>
  </si>
  <si>
    <t>Міська цільова програма "Охорона та збереження культурної спадщини м.Києва на 2022-2024 роки"</t>
  </si>
  <si>
    <t>Рішення Київської міської ради від 02.12.2021 №3676/3717</t>
  </si>
  <si>
    <t>Міська цільова програма з організації військової служби, виконання військового обов'язку, мобілізаційної підготовки і територіальної оборони у місті Києві "Захисник Києва" на 2022-2024 роки</t>
  </si>
  <si>
    <t>Рішення Київської міської ради від 20.01.2022 №4175/4216</t>
  </si>
  <si>
    <t>Міська цільова програма розвитку транспортної інфраструктури міста Києва на 2019-2023 роки</t>
  </si>
  <si>
    <t>Рішення Київської міської ради від 14.11.2019  №222/7795</t>
  </si>
  <si>
    <t>Міська цільова програма "Сприяння розвитку громадянського суспільства у м.Києві на 2020-2024 рр."</t>
  </si>
  <si>
    <t xml:space="preserve">Рішення Київської міської ради від 12.12.2019 №452/8025 </t>
  </si>
  <si>
    <t>Міська цільова програма розвитку  інформаційно-комунікативної сфери міста Києва на 2022-2024 роки</t>
  </si>
  <si>
    <t>Рішення Київської міської ради від  07.10.2021 №2723/2764</t>
  </si>
  <si>
    <t>Управління туризму та промоцІй виконавчого органу Київської міської ради (КМДА)</t>
  </si>
  <si>
    <t>Міська цільова програма розвитку туризму в місті Києвві на 2022-2024 роки</t>
  </si>
  <si>
    <t xml:space="preserve">Рішення  Київської міської ради від  07.10.2021 №2424/2765      </t>
  </si>
  <si>
    <t>Комплексна міська цільова програма екологічного благополуччя міста Києва на 2022-2025 роки</t>
  </si>
  <si>
    <t xml:space="preserve">Рішення  Київської міської ради від 07.10.2021   №2728/2769                         </t>
  </si>
  <si>
    <t xml:space="preserve"> Міська цільова програма забезпечення готовності до дій за призначенням територіальної підсистеми міста Києва Єдиної державної системи цивільного захисту на 2020 - 2023 роки</t>
  </si>
  <si>
    <t>Рішення Київської міської ради від 12.12.2019 №451/8024</t>
  </si>
  <si>
    <t>Департамент комунальної власності м. Києва виконавчого органу Київської міської ради (КМДА)</t>
  </si>
  <si>
    <t>Міська цільова програма "Управління об'єктами комунальної власності територіальної громади міста Києва на 2022-2024 роки"</t>
  </si>
  <si>
    <t>Рішення Київської міської ради від 16.12.2021 №4032/4073</t>
  </si>
  <si>
    <t>Департамент земельних ресурсів виконавчого органу Київської міської ради (КМДА)</t>
  </si>
  <si>
    <t>Міська цільова програма використання та охорони земель міста Києва на 2022-2025 роки</t>
  </si>
  <si>
    <t xml:space="preserve">Рішення  Київської міської ради від  07.10.2021 №2727/2768     </t>
  </si>
  <si>
    <t>Програма формування податкової культури у місті Києві на 2019-2023 роки</t>
  </si>
  <si>
    <t>Рішення   Київської міської ради від 04.04.2019 №511/7167</t>
  </si>
  <si>
    <t>Солом’янська районна в місті Києві державна адміністрація</t>
  </si>
  <si>
    <t>X</t>
  </si>
  <si>
    <t>Гранична чисельність штатних одиниць, які утримуються за рахунок коштів бюджету міста Києва</t>
  </si>
  <si>
    <t>Головний розпорядник бюджетних коштів</t>
  </si>
  <si>
    <t>Найменування комунальних підприємств, установ і організацій*</t>
  </si>
  <si>
    <t>Гранична чисельність штатних одиниць, од</t>
  </si>
  <si>
    <t>Апарат виконавчого органу Київської міської ради (Київської міської державної адміністрації)</t>
  </si>
  <si>
    <t>Комунальне підприємство «Автотранспортне підприємство виконавчого органу Київської міської ради (Київської міської державної адміністрації)»</t>
  </si>
  <si>
    <t>Комунальна бюджетна установа «Контактний центр міста Києва»</t>
  </si>
  <si>
    <t>Комунальна організація «Київмедспецтранс»</t>
  </si>
  <si>
    <t>Департамент соціальної політики  виконавчого органу Київської міської ради (Київської міської державної адміністрації)</t>
  </si>
  <si>
    <t>Дарницький дитячий будинок-інтернат</t>
  </si>
  <si>
    <t>Святошинський дитячий будинок-інтернат</t>
  </si>
  <si>
    <t>Київський геріатричний пансіонат</t>
  </si>
  <si>
    <t>Київський пансіонат ветеранів праці</t>
  </si>
  <si>
    <t>Ново-Білицький психоневрологічний інтернат для чоловіків</t>
  </si>
  <si>
    <t>Пуща-Водицький психоневрологічний інтернат</t>
  </si>
  <si>
    <t>Святошинський психоневрологічний інтернат</t>
  </si>
  <si>
    <t>Київський психоневрологічний інтернат</t>
  </si>
  <si>
    <t xml:space="preserve">Київський міський територіальний центр соціального обслуговування </t>
  </si>
  <si>
    <t>Територіальний центр соціального обслуговування (надання соціальних послуг) 
Голосіївського району м.Києва</t>
  </si>
  <si>
    <t>Територіальний центр соціального обслуговування (надання соціальних послуг) 
Дарницького району м.Києва</t>
  </si>
  <si>
    <t>Територіальний центр соціального обслуговування (надання соціальних послуг) 
Деснянського району м.Києва</t>
  </si>
  <si>
    <t>Територіальний центр соціального обслуговування (надання соціальних послуг) 
Дніпровського району м.Києва</t>
  </si>
  <si>
    <t>Територіальний центр соціального обслуговування (надання соціальних послуг) 
Оболонського району м.Києва</t>
  </si>
  <si>
    <t>Територіальний центр соціального обслуговування (надання соціальних послуг) 
Печерського району м.Києва</t>
  </si>
  <si>
    <t>Територіальний центр соціального обслуговування (надання соціальних послуг) 
Подільського району м.Києва</t>
  </si>
  <si>
    <t>Територіальний центр соціального обслуговування (надання соціальних послуг) 
Святошинського району м.Києва</t>
  </si>
  <si>
    <t>Територіальний центр соціального обслуговування (надання соціальних послуг) 
Солом'янського району м.Києва</t>
  </si>
  <si>
    <t>Територіальний центр соціального обслуговування (надання соціальних послуг) 
Шевченківського району м.Києва</t>
  </si>
  <si>
    <t xml:space="preserve">Київський міський Центр соціальної, професійної та трудової реабілітації інвалідів </t>
  </si>
  <si>
    <t>Київський міський Центр реабілітації дітей з інвалідністю</t>
  </si>
  <si>
    <t>Комунальна реабілітаційна установа «Київський центр незрячих»</t>
  </si>
  <si>
    <t>Київський міський центр по нарахуванню та здійснення соціальних виплат</t>
  </si>
  <si>
    <t>Київський міський Палац ветеранів</t>
  </si>
  <si>
    <t>Київський міський комунальний центр комплексної реабілітації для осіб з
 інвалідністю внаслідок інтелектуальних порушень «Трамплін»</t>
  </si>
  <si>
    <t>Київський міський центр комплексного обслуговування бездомних осіб</t>
  </si>
  <si>
    <t>Будинок соціального піклування</t>
  </si>
  <si>
    <t>Санаторій-профілакторій «Тетерів»</t>
  </si>
  <si>
    <t>Комунальна соціальна установа «Київський реабілітаційний комплекс змішаного типу для осіб з інвалідністю внаслідок інтелектуальних порушень»</t>
  </si>
  <si>
    <t>Спеціалізований будинок для ветеранів війни та праці, громадян похилого віку та інвалідів по вул. Їжакевича, 3</t>
  </si>
  <si>
    <t>Спеціалізований будинок для ветеранів війни та праці, громадян похилого віку та інвалідів по вул. Будищанській 4</t>
  </si>
  <si>
    <t>Спеціалізований будинок для ветеранів війни та праці, громадян похилого віку та інвалідів на вул. Котельникова,32/11</t>
  </si>
  <si>
    <t>Київський міський Центр гендерної рівності, запобігання та протидії насильства</t>
  </si>
  <si>
    <t>Центр соціальної реабілітації осіб з інтелектуальними та психічними порушеннями</t>
  </si>
  <si>
    <t>Комунальна бюджетна установа «Київський міський центр допомоги учасникам антитериростичної операції»</t>
  </si>
  <si>
    <t>Служба у справах дітей та сім'ї  виконавчого органу Київської міської ради (Київської міської державної адміністрації)</t>
  </si>
  <si>
    <t>Міський центр дитини</t>
  </si>
  <si>
    <t>Київський міський центр сім'ї «Родинний дім»</t>
  </si>
  <si>
    <t xml:space="preserve">Центр соціально-психологічної реабілітації дітей </t>
  </si>
  <si>
    <t xml:space="preserve">Центр соціально-психологічної реабілітації дітей №1 </t>
  </si>
  <si>
    <t>Комунальна установа «Київський міський лівобережний центр для  ВІЛ-інфікованих дітей та молоді»</t>
  </si>
  <si>
    <t>Комунальна установа «Київський міський правобережний центр для  ВІЛ-інфікованих дітей та молоді»</t>
  </si>
  <si>
    <t>Київський міський центр соціально психологічної допомоги</t>
  </si>
  <si>
    <t>Київський міський соціальний гуртожиток для дітей-сиріт та дітей, позбавлених батьківського піклування</t>
  </si>
  <si>
    <t>Київський міський центр соціальної підтримки дітей та сімей</t>
  </si>
  <si>
    <t>Київський міський центр соціальних служб</t>
  </si>
  <si>
    <t>Департамент культури  виконавчого органу Київської міської ради (Київської міської державної адміністрації)</t>
  </si>
  <si>
    <t>Комунальний заклад «Театрально-видовищний заклад культури «Київський муніципальний академічний театр опери і балету для дітей та юнацтва»</t>
  </si>
  <si>
    <t>Театрально-видовищний заклад культури «Київський академічний театр юного глядача на Липках»</t>
  </si>
  <si>
    <t>Театрально-видовищний заклад культури «Київський академічний театр драми і комедії на лівому березі Дніпра»</t>
  </si>
  <si>
    <t>Театрально-видовищний заклад культури «Київський академічний театр ляльок»</t>
  </si>
  <si>
    <t>Театрально-видовищний заклад культури «Київський національний академічний Молодий театр»</t>
  </si>
  <si>
    <t>Театрально-видовищний заклад культури  «Київський національний академічний театр оперети»</t>
  </si>
  <si>
    <t>Театрально-видовищний заклад культури  «Київський академічний драматичний театр на Подолі»</t>
  </si>
  <si>
    <t>Заклад культури «Київська академічна майстерня театрального мистецтва «Сузір'я»</t>
  </si>
  <si>
    <t>Театрально-видовищний заклад культури  «Київський академічний театр «Колесо»</t>
  </si>
  <si>
    <t>Комунальний заклад «Театрально-видовищний заклад культури «Київський муніципальний академічний театр ляльок на лівому березі Дніпра»</t>
  </si>
  <si>
    <t>Комунальний заклад «Театрально-видовищний заклад культури «Творча майстерня «Театр маріонеток»</t>
  </si>
  <si>
    <t>Театрально-видовищний заклад культури «Київський академічний театр «Золоті ворота»</t>
  </si>
  <si>
    <t>Театрально-видовищний заклад культури «Український малий драматичний театр»</t>
  </si>
  <si>
    <t>Комунальний театрально-концертний заклад культури «Циганський академічний музично-драматичний театр «Романс»</t>
  </si>
  <si>
    <t>Театрально-концертний заклад культури «Київський академічний театр українського фольклору «Берегиня»</t>
  </si>
  <si>
    <t>Комунальний заклад «Театрально-видовищний заклад культури «Київська мала опера»</t>
  </si>
  <si>
    <t>Комунальний заклад «Театрально-видовищний заклад культури «Київський камерний театр «Дивний замок»</t>
  </si>
  <si>
    <t>Комунальний заклад «Театрально-видовищний заклад культури «Київський академічний театр «Актор»</t>
  </si>
  <si>
    <t>Театрально-видовищний заклад культури «Київський академічний театр на Печерську»</t>
  </si>
  <si>
    <t>Комунальний заклад «Театрально-видовищний заклад культури «Академічний театр «Київ Модерн-балет»</t>
  </si>
  <si>
    <t>Концертно-театральний заклад культури «Український академічний фольклорно-етнографічний ансамбль «Калина»</t>
  </si>
  <si>
    <t>Комунальний заклад «Концертний заклад культури «Київський академічний муніципальний духовий оркестр»</t>
  </si>
  <si>
    <t>«Концертний заклад культури «Муніципальна академічна чоловіча хорова капела ім.Л.М.Ревуцького»</t>
  </si>
  <si>
    <t>Комунальний заклад «Київський академічний ансамбль української музики «Дніпро»</t>
  </si>
  <si>
    <t>Концертний заклад культури «Муніципальний академічний камерний хор «Київ»</t>
  </si>
  <si>
    <t>Комунальний концертний заклад культури «Академічний камерний хор «Хрещатик»</t>
  </si>
  <si>
    <t>Державне підприємство «Державний академічний оркестр «РадіоБенд Олександра Фокіна»</t>
  </si>
  <si>
    <t>Державне підприємство «Державний академічний естрадно-симфонічний оркестр України»</t>
  </si>
  <si>
    <t xml:space="preserve">Державна агенція промоції культури України </t>
  </si>
  <si>
    <t>Київський міський Центр народної творчості та культурологічних досліджень</t>
  </si>
  <si>
    <t>Центральний парк культури і відпочинку м. Києва</t>
  </si>
  <si>
    <t>Голосіївський парк культури та відпочинку ім. М. Рильського</t>
  </si>
  <si>
    <t>Комунальний заклад «Парк культури і відпочинку «Гідропарк»</t>
  </si>
  <si>
    <t>Парк культури і відпочинку «Перемога»</t>
  </si>
  <si>
    <t>Парк культури і відпочинку «Партизанська слава»</t>
  </si>
  <si>
    <t>Київський зоологічний парк загальнодержавного значення</t>
  </si>
  <si>
    <t>Комунальне підприємство виконавчого органу Київради (Київської міської державної адміністрації) «Агентство по обслуговуванню театральної та концертної діяльності»</t>
  </si>
  <si>
    <t>Комунальне підприємство виконавчого органу Київської міської ради (Київської міської державної адміністрації) «Європейський культурний центр Краків»</t>
  </si>
  <si>
    <t xml:space="preserve">Комунальний заклад «Центр художньої та технічної творчості «Печерськ»    </t>
  </si>
  <si>
    <t>Київська міська галерея мистецтв «Лавра»</t>
  </si>
  <si>
    <t>Музей історії міста Києва</t>
  </si>
  <si>
    <t>Національний музей українського народного декоративного мистецтва</t>
  </si>
  <si>
    <t>Національний музей «Київська картинна галерея»</t>
  </si>
  <si>
    <t>Музей видатних діячів української культури Лесі Українки, Миколи Лисенка, Панаса Саксаганського, Михайла Старицького</t>
  </si>
  <si>
    <t>Національний музей мистецтв імені Богдана та Варвари Ханенків</t>
  </si>
  <si>
    <t>Музей книги і друкарства України</t>
  </si>
  <si>
    <t>Національний історико-архітектурний музей «Київська фортеця»</t>
  </si>
  <si>
    <t>Музей театрального, музичного та кіномистецтва України</t>
  </si>
  <si>
    <t>Національний центр народної культури «Музей Івана Гончара»</t>
  </si>
  <si>
    <t>Музей-майстерня І.П. Кавалерідзе</t>
  </si>
  <si>
    <t>Літературно-меморіальний музей-квартира П.Г. Тичини в м. Києві</t>
  </si>
  <si>
    <t>Київський літературно-меморіальний музей М. Рильського</t>
  </si>
  <si>
    <t>Музей гетьманства</t>
  </si>
  <si>
    <t>Музей історії Десятинної церкви</t>
  </si>
  <si>
    <t>Музей спортивної слави України</t>
  </si>
  <si>
    <t>Педагогічний музей України</t>
  </si>
  <si>
    <t>Державний музей іграшки</t>
  </si>
  <si>
    <t>Дирекція художніх виставок України</t>
  </si>
  <si>
    <t>Держаний музей авіації імені О. К. Антонова</t>
  </si>
  <si>
    <t>Державний політехнічний музей при Національному технічному університеті України «Київський політехнічний інститут імені Ігоря Сікорського»</t>
  </si>
  <si>
    <t>Публічна бібліотека імені Лесі Українки для дорослих м. Києва</t>
  </si>
  <si>
    <t>Центральна бібліотека ім. Т.Г. Шевченка для дітей м. Києва</t>
  </si>
  <si>
    <t>Міська спеціалізована молодіжна бібліотека «Молода гвардія»</t>
  </si>
  <si>
    <t>Департамент молоді та спорту виконавчого органу Київської міської ради (Київської міської державної адміністрації)</t>
  </si>
  <si>
    <t>Київський міський центр з фізичної культури і спорту інвалідів «Інваспорт»</t>
  </si>
  <si>
    <t xml:space="preserve">Комплексна дитячо-юнацька спортивна школа «Чемпіон» </t>
  </si>
  <si>
    <t>Дитячо-юнацька спортивна школа «Сузір'я»</t>
  </si>
  <si>
    <t>Дитячо-юнацька спортивна школа «Переможець»</t>
  </si>
  <si>
    <t>Дитячо-юнацька спортивна школа «Аквалідер»</t>
  </si>
  <si>
    <t>Комплексна дитячо-юнацька спортивна школа «Динамо»</t>
  </si>
  <si>
    <t>Дитячо-юнацька спортивна школа «Динамівець»</t>
  </si>
  <si>
    <t>Комплексна дитячо-юнацька спортивна школа «Юний Динамівець»</t>
  </si>
  <si>
    <t>Дитячо-юнацька спортивна школа Дерюгіних</t>
  </si>
  <si>
    <t>Дитячо-юнацька спортивна школа «Лідер»</t>
  </si>
  <si>
    <t>Комплексна дитячо-юнацька спортивна школа «Центр»</t>
  </si>
  <si>
    <t>Комплексна дитячо-юнацька спортивна школа «Вершина»</t>
  </si>
  <si>
    <t>Комплексна дитячо-юнацька спортивна школа «Дельфін»</t>
  </si>
  <si>
    <t>Дитячо-юнацька спортивна школа «Армієць»</t>
  </si>
  <si>
    <t>Дитячо-юнацька спортивна школа «Юність Києва»</t>
  </si>
  <si>
    <t>Дитячо-юнацька спортивна школа «Атлант»</t>
  </si>
  <si>
    <t>Дитячо-юнацька спортивна школа «Крижинка»</t>
  </si>
  <si>
    <t>Дитячо-юнацька спортивна школа «Голосієво»</t>
  </si>
  <si>
    <t>Дитячо-юнацька спортивна школа «Регата»</t>
  </si>
  <si>
    <t>Дитячо-юнацька спортивна школа «Стрімкий м'яч»</t>
  </si>
  <si>
    <t>Комплексна дитячо-юнацька спортивна школа «Тайфун»</t>
  </si>
  <si>
    <t>Дитячо-юнацька спортивна школа «Віраж»</t>
  </si>
  <si>
    <t>Дитячо-юнацька спортивна школа «Автомобіліст»</t>
  </si>
  <si>
    <t>Дитячо-юнацька спортивна школа для дітей-інвалідів «Шанс»</t>
  </si>
  <si>
    <t>Дитячо-юнацька спортивна школа для інвалідів з ігрових видів спорту «Метеор»</t>
  </si>
  <si>
    <t>Комплексна дитячо-юнацька спортивна школа «Юніор спорт»</t>
  </si>
  <si>
    <t>Дитячо-юнацька спортивна школа «Поділ»</t>
  </si>
  <si>
    <t>Комплексна дитячо-юнацька спортивна школа «Козак»</t>
  </si>
  <si>
    <t>Дитячо-юнацька спортивна школа з фігурного катання на ковзанах «Сюїта»</t>
  </si>
  <si>
    <t>Комплексна дитячо-юнацька спортивна школа «Маяк Оболоні»</t>
  </si>
  <si>
    <t>Дитячо-юнацька спортивна школа «Юний Спартаківець»</t>
  </si>
  <si>
    <t>Дитячо-юнацька спортивна школа «Сокіл»</t>
  </si>
  <si>
    <t>Комплексна дитячо-юнацька спортивна школа «Ринг»</t>
  </si>
  <si>
    <t>Дитячо-юнацька спортивна школа «Школа спорту»</t>
  </si>
  <si>
    <t>Дитячо-юнацька спортивна школа «Атлет»</t>
  </si>
  <si>
    <t>Дитячо-юнацька спортивна школа «Старт»</t>
  </si>
  <si>
    <t>Дитячо-юнацька спортивна школа «Київ Спортивний»</t>
  </si>
  <si>
    <t>Комплексна дитячо-юнацька спортивна школа «Ніка»</t>
  </si>
  <si>
    <t>Дитячо-юнацька спортивна школа «Авіатор»</t>
  </si>
  <si>
    <t>Дитячо-юнацька спортивна школа «Акроспорт»</t>
  </si>
  <si>
    <t>Комплексна дитячо-юнацька спортивна школа «Арсенал»</t>
  </si>
  <si>
    <t>Комплексна дитячо-юнацька спортивна школа «Артем»</t>
  </si>
  <si>
    <t xml:space="preserve">Спеціалізована дитячо-юнацька спортивна школа олімпійського резерву м. Києва з баскетболу </t>
  </si>
  <si>
    <t>Комплексна дитячо-юнацька спортивна школа «Восход»</t>
  </si>
  <si>
    <t xml:space="preserve">Спеціалізована дитячо-юнацька спортивна школа олімпійського резерву м. Києва з легкої атлетики </t>
  </si>
  <si>
    <t>Дитячо- юнацька спортивна школа «Олімпієць»</t>
  </si>
  <si>
    <t>Дитячо- юнацька спортивна школа з плавання</t>
  </si>
  <si>
    <t>Спеціалізована дитячо-юнацька спортивна школа олімпійського резерву м. Києва зі спортивної гімнастики</t>
  </si>
  <si>
    <t>Приватний позашкільний навчальний заклад Комплексна дитячо- юнацька спортивна школа для інвалідів «Прометей»</t>
  </si>
  <si>
    <t>Спеціалізована дитячо-юнацька спортивна школа олімпійського резерву з кульвої стрільби та біатлону «Схід»</t>
  </si>
  <si>
    <t xml:space="preserve">Спеціалізована дитячо-юнацька спортивна школа олімпійського резерву з тенісу </t>
  </si>
  <si>
    <t>Комплексна дитячо-юнацька спортивна школа «Темп»</t>
  </si>
  <si>
    <t>Київська міська школа вищої спортивної майстерності</t>
  </si>
  <si>
    <t>Школа вищої спортивної майстерності міста Києва</t>
  </si>
  <si>
    <t>Республіканська комплексна дитячо-юнацька «Авангард»</t>
  </si>
  <si>
    <t xml:space="preserve">Спеціалізована дитячо-юнацька спортивна школа олімпійського резерву з вітрильного спорту </t>
  </si>
  <si>
    <t>Комплексна дитячо-юнацька спортивна школа «Маяк»</t>
  </si>
  <si>
    <t>Центральна дитячо-юнацька спортивна школа ФСТ «СПАРТАК»</t>
  </si>
  <si>
    <t>Дитячо-юнацька спортивна школа №1 ФСТ «СПАРТАК»</t>
  </si>
  <si>
    <t>Дитячо-юнацька спортивна школа №2 ФСТ «СПАРТАК»</t>
  </si>
  <si>
    <t>Дитячо-юнацька спортивна школа №3 ФСТ «СПАРТАК»</t>
  </si>
  <si>
    <t xml:space="preserve">Дитячо-юнацька спортивна школа  з боротьби та боксу Київської міської ради профспілок </t>
  </si>
  <si>
    <t xml:space="preserve">Дитячо-юнацька спортивна школа з академічного веслування «Буревісник» Київської міської ради профспілок </t>
  </si>
  <si>
    <t>Дитячо-юнацька спортивна школа з академічного веслування та веслування на байдарках і каное «Київ»</t>
  </si>
  <si>
    <t>Комплексна дитячо-юнацька спортивна школа «Пуща-водиця»</t>
  </si>
  <si>
    <t>Дитячо-юнацька спортивна школа з академічного веслування «Славутич»</t>
  </si>
  <si>
    <t>Дитячо-юнацька спортивна школа з танцювальних видів спорту «Супаданс»</t>
  </si>
  <si>
    <t>Централізована бухгалтерія дитячо-юнацьких спортивних шкіл</t>
  </si>
  <si>
    <t>Комунальне підприємство «Спортивний комплекс»</t>
  </si>
  <si>
    <t>Комунальна установа виконавчого органу Київської міської ради (Київської міської державної адміністрації) Київський молодіжний центр</t>
  </si>
  <si>
    <t>Позаміський дитячий заклад оздоровлення та відпочинку «Зміна»</t>
  </si>
  <si>
    <t>Комунальне підприємство «Дитячий оздоровчий табір «Зачарованв долина» Шевченківського району м.Києва»</t>
  </si>
  <si>
    <t>Департамент житлово-комунального господарства виконавчого органу Київської міської ради (Київської міської державної адміністрації)</t>
  </si>
  <si>
    <t>Комунальне підприємство «Група впровадження  проекту з енергозбереження в адміністративних і громадських будівлях м.Києва» виконавчого органу Київської міської ради (Київської міської державної адміністрації)</t>
  </si>
  <si>
    <t>Комунальне підприємство «Водно-інформаційний центр»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</si>
  <si>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«Спеціалізоване управління протизсувних підземних робіт»</t>
  </si>
  <si>
    <t>Державний історико-меморіальний  «Лук'янівський заповідник»</t>
  </si>
  <si>
    <t>Ритуальна служба спеціалізоване комунальне підприємство «Київський крематорій» виконавчого органу Київради (Київської міської державної адміністрації)</t>
  </si>
  <si>
    <t>Ритуальна служба спеціалізоване комунальне підприємство «Спеціалізований комбінат підприємств комунально-побутового обслуговування» виконавчого органу Київради (Київської міської державної адміністрації)</t>
  </si>
  <si>
    <t>Спеціалізоване водогосподарське комунальне підприємство виконавчого органу Київської міської ради (Київської міської державної адміністрації) «Київводфонд»</t>
  </si>
  <si>
    <t>Департамент міського благоустрою виконавчого органу Київської міської ради (Київської міської державної адміністрації)</t>
  </si>
  <si>
    <t>Комунальне підприємство «Київблагоустрій» виконавчого органу Київської міської ради (Київської міської державної адміністрації)</t>
  </si>
  <si>
    <t>Комунальне підприємство «Київська міська лікарня ветеринарної медицини»</t>
  </si>
  <si>
    <t>Департамент охорони культурної спадщини виконавчого органу Київської міської ради (Київської міської державної адміністрації)</t>
  </si>
  <si>
    <t>Київський науково-методичний центр по охороні, реставрації та використанню пам’яток історії, культури і заповідних територій</t>
  </si>
  <si>
    <t>Комунальний заклад «Центр консервації предметів археології»</t>
  </si>
  <si>
    <t>Департамент транспортної інфраструктури  виконавчого органу Київської міської ради (Київської міської державної адміністрації)</t>
  </si>
  <si>
    <t>Комунальне підприємство «Шляхово-експлуатаційне управління по ремонту та утриманню автомобільних шляхів та споруд на них Голосіївського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</si>
  <si>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Дарницького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</si>
  <si>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Деснянського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</si>
  <si>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Дніпровського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</si>
  <si>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Оболонського району» м.Києва</t>
  </si>
  <si>
    <t>Комунальне підприємство «Шляхово-експлуатаційне управління по ремонту та утриманню автомобільних шляхів та споруд на них Печерського району»  м. Києва</t>
  </si>
  <si>
    <t>Комунальне підприємство «Шляхово-експлуатаційне управління по ремонту та утриманню автомобільних шляхів та споруд на них Подільського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</si>
  <si>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Святошинського району»  м.Києва</t>
  </si>
  <si>
    <t>Комунальне підприємство «Шляхово-експлуатаційне управління по ремонту та утриманню автомобільних шляхів та споруд на них Солом'янського району»  м. Києва</t>
  </si>
  <si>
    <t>Комунальне підприємство «Шляхово-експлуатаційне управління по ремонту та утриманню автомобільних шляхів та споруд на них Шевченківського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</si>
  <si>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«Магістраль»</t>
  </si>
  <si>
    <t>Комунальне підприємство по ремонту і утриманню мостів і шляхів м. Києва «Київавтошляхміст»</t>
  </si>
  <si>
    <t>Комунальне підприємство електромереж зовнішнього освітлення м. Києва «Київміськсвітло»</t>
  </si>
  <si>
    <t>Комунальне підприємство «Центр організації дорожнього руху»</t>
  </si>
  <si>
    <t>Департамент інформаційно-комунікаційних технологій  виконавчого органу Київської міської ради (Київської міської державної адміністрації)</t>
  </si>
  <si>
    <t>Комунальне підприємство «Головний інформаційно-обчислювальний центр»</t>
  </si>
  <si>
    <t>Комунальне підприємство «Інформатика»  виконавчого органу Київської міської ради (Київської міської державної адміністрації)</t>
  </si>
  <si>
    <t>Спеціалізоване комунальне підприємство «Київтелесервіс»</t>
  </si>
  <si>
    <t>Департамент суспільних комунікацій виконавчого органу Київської міської ради (Київської міської державної адміністрації)</t>
  </si>
  <si>
    <t>Комунальне підприємство Київської міської ради «Телекомпанія «Київ»</t>
  </si>
  <si>
    <t>Комунальне підприємство «Радіостанція «Голос Києва»</t>
  </si>
  <si>
    <t>Комунальне некомерційне підприємство виконавчого органу Київської міської ради (Київської міської державної адміністрації) "Центр комунікації"</t>
  </si>
  <si>
    <t>Комунальне підприємство Київської міської ради «Київінформ»</t>
  </si>
  <si>
    <t>Управління туризму та промоцій виконавчого органу Київської міської ради (Київської міської державної адміністрації)</t>
  </si>
  <si>
    <t>Комунальне некомерційне підприємство виконавчого органу Київської міської ради (Київської міської державної адміністрації) «Київський центр розвитку туризму»</t>
  </si>
  <si>
    <t>Департамент економіки та інвестицій   виконавчого органу Київської міської ради (Київської міської державної адміністрації)</t>
  </si>
  <si>
    <t>Комунальна науково-дослідна установа «Науково-дослідний інститут соціально-економічного розвитку міста»</t>
  </si>
  <si>
    <t>Комунальна установа "Централізована закупівельна організація міста Києва"</t>
  </si>
  <si>
    <t>Управління екології та природних ресурсів  виконавчого органу Київської міської ради (Київської міської державної адміністрації)</t>
  </si>
  <si>
    <t>Комунальне   підприємство виконавчого органу Київської міської ради (Київської міської державної адміністрації) по охороні, утриманню та експлуатації земель водного фонду м.Києва «Плесо»</t>
  </si>
  <si>
    <t>Київське комунальне об'єднання зеленого будівництва та експлуатації зелених насаджень міста «Київзеленбуд»</t>
  </si>
  <si>
    <t>Комунальне підприємство по утриманню зелених насаджень Голосіївського району м.Києва</t>
  </si>
  <si>
    <t>Комунальне підприємство по утриманню зелених насаджень Дарницького району м.Києва</t>
  </si>
  <si>
    <t>Комунальне підприємство по утриманню зелених насаджень Деснянського району м.Києва</t>
  </si>
  <si>
    <t>Комунальне підприємство по утриманню зелених насаджень Дніпровського району м.Києва</t>
  </si>
  <si>
    <t>Комунальне підприємство по утриманню зелених насаджень Оболонського району м.Києва</t>
  </si>
  <si>
    <t>Комунальне підприємство по утриманню зелених насаджень Печерського району м.Києва</t>
  </si>
  <si>
    <t>Комунальне підприємство по утриманню зелених насаджень Подільського району м.Києва</t>
  </si>
  <si>
    <t>Комунальне підприємство по утриманню зелених насаджень Святошинського району м.Києва</t>
  </si>
  <si>
    <t>Комунальне підприємство по утриманню зелених насаджень Солом'янського району м.Києва</t>
  </si>
  <si>
    <t>Комунальне підприємство по утриманню зелених насаджень Шевченківського району м.Києва</t>
  </si>
  <si>
    <t>Комунальне підприємство «Лісопаркове господарство 'Конча-Заспа»</t>
  </si>
  <si>
    <t>Комунальне підприємство «Дарницьке лісопаркове господарство»</t>
  </si>
  <si>
    <t>Комунальне підприємство «Святошинське лісопаркове господарство»</t>
  </si>
  <si>
    <t>Комунальне підприємство «Київський міський Будинок природи»</t>
  </si>
  <si>
    <t>Департамент муніципальної безпеки виконавчого органу Київської міської ради (Київської міської державної адміністрації)</t>
  </si>
  <si>
    <t>Комунальне підприємство  виконавчого органу Київської міської ради (Київської міської державної адміністрації) «Муніципальна охорона»</t>
  </si>
  <si>
    <t>Комунальна аварійно-рятувальна служба «Київська служба порятунку»</t>
  </si>
  <si>
    <t>Ккиївське міське громадське формування з охорони громадського порядку і державного кордону  «Муніципальна варта»</t>
  </si>
  <si>
    <t>Управління з питань реклами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</si>
  <si>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«Київреклама»</t>
  </si>
  <si>
    <t>Департамент земельних ресурсів виконавчого органу Київської міської ради (Київської міської державної адміністрації)</t>
  </si>
  <si>
    <t>Комунальне підприємство «Київський інститут земельних відносин»</t>
  </si>
  <si>
    <t>Департамент внутрішнього фінансового контролю та аудиту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</si>
  <si>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«Київекспертиза»</t>
  </si>
  <si>
    <t>Центр у справах сім'ї та жінок «Родинний дім»</t>
  </si>
  <si>
    <t>Централізована бібліотечна система Голосіївського району м.Києва</t>
  </si>
  <si>
    <t xml:space="preserve">Будинок культури «Конча-Заспа» Голосіївського району м. Києва </t>
  </si>
  <si>
    <t>Комплексна дитячо-юнацька спортивна школа № 15</t>
  </si>
  <si>
    <t>Комплексна дитячо-юнацька спортивна школа “Арго»</t>
  </si>
  <si>
    <t>Комплексна дитячо-юнацька спортивна школа “Тріумф»</t>
  </si>
  <si>
    <t xml:space="preserve">Голосіївський районний в місті Києві центр соціальних служб </t>
  </si>
  <si>
    <t>Централізована система дитячо-юнацьких клубів "Щасливе дитинство" Голосіївського району м.Києва</t>
  </si>
  <si>
    <t>Фізкультурно-оздоровчий центр «Централізована система дитячо-юнацьких спортивних клубів за місцем проживання «Голосієво»</t>
  </si>
  <si>
    <t>Центр сім’ї Дарницького району міста Києва</t>
  </si>
  <si>
    <t>Центр комплексної реабілітації для осіб з інвалідністю</t>
  </si>
  <si>
    <t>Централізована бібліотечна система Управління культури Дарницької районної в м.Києві державної адміністрації</t>
  </si>
  <si>
    <t>Палац культури «Дарниця» Дарницького району м. Києва</t>
  </si>
  <si>
    <t>Культурно-мистецький центр Дарницького району м. Києва</t>
  </si>
  <si>
    <t>Дитячо-юнацька спортивна школа «Дарниця»</t>
  </si>
  <si>
    <t>Центр по роботі з дітьми та молоддю за місцем проживання Дарницького району міста Києва</t>
  </si>
  <si>
    <t xml:space="preserve">Дарницький районний в місті Києві центр соціальних служб </t>
  </si>
  <si>
    <t xml:space="preserve">Центр у справах сім'ї та жінок </t>
  </si>
  <si>
    <t>Центр комплексної реабілітації осіб з інвалідністю</t>
  </si>
  <si>
    <t>Централізована бібліотечна система Деснянського району м.Києва</t>
  </si>
  <si>
    <t>Будинок культури  Деснянського району м.Києва</t>
  </si>
  <si>
    <t xml:space="preserve">Комплексна дитячо-юнацька спортивна школа № 14 </t>
  </si>
  <si>
    <t xml:space="preserve">Дитячо-юнацька спортивна школа № 18 </t>
  </si>
  <si>
    <t xml:space="preserve">Дитячо-юнацька спортивна школа № 23 </t>
  </si>
  <si>
    <t>Центр навчання плаванню</t>
  </si>
  <si>
    <t>Деснянський районний у місті Києві центр фізичного здоров'я населення «Спорт для всіх»</t>
  </si>
  <si>
    <t>Деснянський районний в місті Києві центр соціальних служб</t>
  </si>
  <si>
    <t>Позашкільний навчальний заклад «Освітньо-культурний центр «Дивосвіт»</t>
  </si>
  <si>
    <t>Позашкільний навчальний заклад «Центр естетичного виховання «Гармонія»</t>
  </si>
  <si>
    <t>Комунальний театрально-видовищний заклад культури Дніпровського району міста Києва «Театр української традиції «Дзеркало»</t>
  </si>
  <si>
    <t xml:space="preserve">Центр комплексної реабілітації для осіб з інвалідністю </t>
  </si>
  <si>
    <t xml:space="preserve">Центр соціальної підтримки дітей та сімей </t>
  </si>
  <si>
    <t>Централізована бібліотечна система Дніпровського району м.Києва</t>
  </si>
  <si>
    <t>Центр культури та мистецтв Дніпровського району м.Києва</t>
  </si>
  <si>
    <t>Дитячо-юнацька спортивна школа № 3</t>
  </si>
  <si>
    <t>Дитячо-юнацька спортивна школа № 10</t>
  </si>
  <si>
    <t>Дитячо-юнацька спортивна школа № 16</t>
  </si>
  <si>
    <t>Дитячо-юнацька спортивна школа № 21</t>
  </si>
  <si>
    <t>Дніпровський районний в місті Києві центр соціальних служб</t>
  </si>
  <si>
    <t>Центр по роботі з дітьми та молоддю за місцем проживання Дніпровського району м.Києва</t>
  </si>
  <si>
    <t>Центр комплексної реабілітації для дітей та молоді з інвалідністю</t>
  </si>
  <si>
    <t>Централізована бібліотечна система Оболонського району м.Києва</t>
  </si>
  <si>
    <t>Комунальне підприємство Оболонського району м.Києва «Дитячий кінотеатр «Кадр»</t>
  </si>
  <si>
    <t>Спеціалізована дитячо-юнацька спортивна школа з футболу «ЗМІНА»</t>
  </si>
  <si>
    <t xml:space="preserve">Дитячо-юнацька спортивна школа № 13 </t>
  </si>
  <si>
    <t>Комплексна дитячо-юнацька спортивна школа «Олімп»</t>
  </si>
  <si>
    <t xml:space="preserve">Оболонський районний в місті Києві центр соціальних служб </t>
  </si>
  <si>
    <t>Централізована бібліотечна система Печерського району м.Києва</t>
  </si>
  <si>
    <t>Дитячо-юнацька спортивна школа №1</t>
  </si>
  <si>
    <t>Спеціалізована дитячо-юнацька спортивна школа олімпійського резерву №9</t>
  </si>
  <si>
    <t>Печерський районний у місті Києві центр соціальних служб</t>
  </si>
  <si>
    <t>Центр комплексної реабілітації та надання соціальних послуг для дітей та осіб з інвалідністю</t>
  </si>
  <si>
    <t>Централізована бібліотечна система Подільського району м.Києва</t>
  </si>
  <si>
    <t>Подільський районний у м.Києві центр фізичного здоров«я населення  «Спорт для всіх»</t>
  </si>
  <si>
    <t>Позашкільний навчальний заклад «Дитячо-юнацька спортивна школа №4»</t>
  </si>
  <si>
    <t>Подільський районний в місті Києві Центр клубів за місцем проживання «Поділ»</t>
  </si>
  <si>
    <t xml:space="preserve">Подільський районний в місті Києві центр соціальних служб </t>
  </si>
  <si>
    <t>Центр у справах сімʾї та жінок «Родинний дім» Святошинського району міста Києва</t>
  </si>
  <si>
    <t>Централізована бібліотечна система «Свічадо» Святошинського району м.Києва</t>
  </si>
  <si>
    <t>Культурно-просвітній заклад «Центр культури «Святошин»</t>
  </si>
  <si>
    <t>Дитячо-юнацька спортивна школа № 2 міста Києва</t>
  </si>
  <si>
    <t>Дитячо-юнацька спортивна школа № 17 міста Києва</t>
  </si>
  <si>
    <t>Дитячо-юнацька спортивна школа № 25 міста Києва</t>
  </si>
  <si>
    <t>Дитячо-юнацька спортивна школа № 26 міста Києва</t>
  </si>
  <si>
    <t>Централізована система підліткових клубів «Щасливе дитинство»</t>
  </si>
  <si>
    <t>Централізована система підліткових клубів «Спорт для всіх»</t>
  </si>
  <si>
    <t>Святошинський районний в місті Києві центр соціальних служб</t>
  </si>
  <si>
    <t>Центр сім'ї Солом'янської районної в місті Києві державної адміністрації</t>
  </si>
  <si>
    <t>Центр комплексної реабілітації для дітей та осіб з інвалідністю</t>
  </si>
  <si>
    <t>Централізована бібліотечна система Солом'янського району м.Києва</t>
  </si>
  <si>
    <t>Клубний заклад «Будинок культури Жуляни»</t>
  </si>
  <si>
    <t>Дитячо-юнацька спортивна школа «АРСЕНАЛ-КИЇВ»</t>
  </si>
  <si>
    <t xml:space="preserve">Дитячо-юнацька спортивна школа  №5 м.Києва </t>
  </si>
  <si>
    <t xml:space="preserve">Дитячо-юнацька спортивна школа  №12 м.Києва </t>
  </si>
  <si>
    <t>Солом'янський районний в місті Києві центр соціальних служб</t>
  </si>
  <si>
    <t>Солом'янське районне в місті Києві об’єднання підліткових клубів за місцем проживання «Либідь»</t>
  </si>
  <si>
    <t>Центр у справах сім’ї та жінок Шевченківського району м. Києва</t>
  </si>
  <si>
    <t>Централізована бібліотечна система Шевченківського району м.Києва</t>
  </si>
  <si>
    <t>Заклад культури «Музей історичного центру міста Києва»</t>
  </si>
  <si>
    <t>Спеціалізована дитячо-юнацька школа олімпійського резерву № 6</t>
  </si>
  <si>
    <t>Дитячо-юнацька спортивна школа № 7</t>
  </si>
  <si>
    <t>Дитячо-юнацька спортивна школа № 20</t>
  </si>
  <si>
    <t>Дитячо-юнацька спортивна школа № 24</t>
  </si>
  <si>
    <t>Комунальне підприємство «Спортивний комплекс «Старт»</t>
  </si>
  <si>
    <t>Шевченківський районний в місті Києві центр соціальних служб</t>
  </si>
  <si>
    <t>*   У сфері освіти гранична чисельність штатних одиниць, які утримуються за рахунок коштів бюджету міста Києва, затверджується головними розпорядниками бюджетних коштів</t>
  </si>
  <si>
    <t>Органи, на які покладається контроль за справлянням надходжень бюджету міста Києва</t>
  </si>
  <si>
    <t>Найменування доходів згідно із бюджетною класифікацією</t>
  </si>
  <si>
    <t>11010100*</t>
  </si>
  <si>
    <t>Податок на доходи фізичних осіб, що сплачуються податковими агентами, із доходів платника податку у вигляді заробітної плати</t>
  </si>
  <si>
    <t xml:space="preserve">Головне управління ДПС у м. Києві, Центральне міжрегіональне управління ДПС по роботі з великими платниками податків  </t>
  </si>
  <si>
    <t>11010200*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</si>
  <si>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</si>
  <si>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11010400*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</si>
  <si>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</si>
  <si>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11010500*</t>
  </si>
  <si>
    <t>Податок на доходи фізичних осіб, що сплачується фізичними особами за результатами річного декларування</t>
  </si>
  <si>
    <t>11010600*</t>
  </si>
  <si>
    <t>Фіксований податок на доходи фізичних осіб від зайняття підприємницькою діяльністю, нарахований до 1 січня 2012 року </t>
  </si>
  <si>
    <t>11010900*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</si>
  <si>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пункту 164.2.19 пункту 164.2 статті 164 Податкового кодексу України</t>
  </si>
  <si>
    <t>11020000*</t>
  </si>
  <si>
    <t xml:space="preserve"> Податок на прибуток підприємств </t>
  </si>
  <si>
    <t>13010200*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</si>
  <si>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</si>
  <si>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Головне управління ДПС у  м. Києві</t>
  </si>
  <si>
    <t>13010300*</t>
  </si>
  <si>
    <t>Надходження сум реструктурованої заборгованості рентної плати за спеціальне використання лісових ресурсів </t>
  </si>
  <si>
    <t>13020100*</t>
  </si>
  <si>
    <t>Рентна плата за спеціальне використання води (крім рентної плати за спеціальне використання води водних об'єктів місцевого значення) </t>
  </si>
  <si>
    <t xml:space="preserve">Головне управління ДПС у м. Києві, Центральний міжрегіональне управління ДПС по роботі з великими платниками податків  </t>
  </si>
  <si>
    <t>13020200*</t>
  </si>
  <si>
    <t>Рентна плата за спеціальне використання води водних об'єктів місцевого значення </t>
  </si>
  <si>
    <t>13020300*</t>
  </si>
  <si>
    <t>Рентна плата за спеціальне використання води для потреб гідроенергетики  </t>
  </si>
  <si>
    <t>13020400*</t>
  </si>
  <si>
    <t>Надходження рентної плати за спеціальне використання води від підприємств житлово-комунального господарства </t>
  </si>
  <si>
    <t>13020600*</t>
  </si>
  <si>
    <t>Рентна плата за спеціальне використання води в частині використання поверхневих вод для потреб водного транспорту (крім стоянкових і службово-допоміжного флотів) </t>
  </si>
  <si>
    <t>13030100*</t>
  </si>
  <si>
    <t>Рентна плата за користування надрами для видобування корисних копалин загальнодержавного значення </t>
  </si>
  <si>
    <t>13030200*</t>
  </si>
  <si>
    <t>Рентна плата за користування надрами для видобування корисних копалин місцевого значення </t>
  </si>
  <si>
    <t>13030600*</t>
  </si>
  <si>
    <t>Рентна плата за користування надрами в цілях, не пов'язаних з видобуванням корисних копалин  </t>
  </si>
  <si>
    <t>Плата за землю від підприємств, які виконують інноваційні проекти</t>
  </si>
  <si>
    <t>Державна податкова адміністрація у м. Києві</t>
  </si>
  <si>
    <t>13070200*</t>
  </si>
  <si>
    <t xml:space="preserve">Плата за спеціальне використання рибних та інших водних ресурсів </t>
  </si>
  <si>
    <t>Головне управління ДПС у м. Києві</t>
  </si>
  <si>
    <t>14040000*</t>
  </si>
  <si>
    <t>Акцизний податок з реалізації суб'єктами господарювання роздрібної торгівлі підакцизних товарів</t>
  </si>
  <si>
    <t>18010100*</t>
  </si>
  <si>
    <t>Податок на нерухоме майно, відмінне від земельної ділянки, сплачений юридичними особами, які є власниками об'єктів житлової нерухомості </t>
  </si>
  <si>
    <t>18010200*</t>
  </si>
  <si>
    <t>Податок на нерухоме майно, відмінне від земельної ділянки, сплачений фізичними особами, які є власниками об'єктів житлової нерухомості  </t>
  </si>
  <si>
    <t>18010300*</t>
  </si>
  <si>
    <t>Податок на нерухоме майно, відмінне від земельної ділянки, сплачений фізичними особами, які є власниками об'єктів нежитлової нерухомості </t>
  </si>
  <si>
    <t>18010400*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</si>
  <si>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 </t>
  </si>
  <si>
    <t>18010500*</t>
  </si>
  <si>
    <t>Земельний податок з юридичних осіб </t>
  </si>
  <si>
    <t>18010600*</t>
  </si>
  <si>
    <t>Орендна плата з юридичних осіб </t>
  </si>
  <si>
    <t xml:space="preserve">Головне управління ДПС у м. Києві, Центральне міжрегіональне управління ДПС по роботі з великими платниками податків, Департамент земельних ресурсів виконавчого органу Київради (КМДА)  </t>
  </si>
  <si>
    <t>18010700*</t>
  </si>
  <si>
    <t>Земельний податок з фізичних осіб </t>
  </si>
  <si>
    <t>18010900*</t>
  </si>
  <si>
    <t>Орендна плата з фізичних осіб </t>
  </si>
  <si>
    <t xml:space="preserve">Головне управління ДПС у м. Києві, Департамент земельних ресурсів виконавчого органу Київради (КМДА)  </t>
  </si>
  <si>
    <t>18011000*</t>
  </si>
  <si>
    <t>Транспортний податок з фізичних осіб </t>
  </si>
  <si>
    <t>18011100*</t>
  </si>
  <si>
    <t>Транспортний податок з юридичних осіб </t>
  </si>
  <si>
    <t>18020100*</t>
  </si>
  <si>
    <t>Збір за місця для паркування транспортних засобів, сплачений юридичними особами </t>
  </si>
  <si>
    <t xml:space="preserve">Головне управління ДПС у м. Києві, Центральне міжрегіональне управління ДПС по роботі з великими платниками податків, Департамент транспортної інфраструктури виконавчого органу Київради (КМДА)  </t>
  </si>
  <si>
    <t>18020200*</t>
  </si>
  <si>
    <t>Збір за місця для паркування транспортних засобів, сплачений фізичними особами </t>
  </si>
  <si>
    <t>18030100*</t>
  </si>
  <si>
    <t>Туристичний збір, сплачений юридичними особами </t>
  </si>
  <si>
    <t xml:space="preserve">Головне управління ДПС у м. Києві, Центральне міжрегіональне управління ДПС по роботі з великими платниками податків, Управління туризму та промоцій виконавчого органу Київради (КМДА) </t>
  </si>
  <si>
    <t>18030200*</t>
  </si>
  <si>
    <t>Туристичний збір, сплачений фізичними особами </t>
  </si>
  <si>
    <t xml:space="preserve">Головне управління ДПС у м. Києві, Управління туризму та промоцій виконавчого органу Київради (КМДА) </t>
  </si>
  <si>
    <t>18040000*</t>
  </si>
  <si>
    <t>Збір за провадження деяких видів підприємницької діяльності, що справлявся до 1 січня 2015 року </t>
  </si>
  <si>
    <t>18041500*</t>
  </si>
  <si>
    <t>Збір за впровадження торговельної діяльності нафтопрордуктами, скрапленим та стиснутим газом на стаціонарних, малогабарітних і пересувних автозаправочних станціях, заправних пунктах, що справлявся до 1 січня 2015 року </t>
  </si>
  <si>
    <t>18041800*</t>
  </si>
  <si>
    <t>Збір за здійснення діяльності у сфері розваг, сплачений фізичними особами, що справлявся до 1 січня 2015 року  </t>
  </si>
  <si>
    <t>18050300*</t>
  </si>
  <si>
    <t>Єдиний податок з юридичних осіб </t>
  </si>
  <si>
    <t>18050400*</t>
  </si>
  <si>
    <t>Єдиний податок з фізичних осіб </t>
  </si>
  <si>
    <t>18050500*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</si>
  <si>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 </t>
  </si>
  <si>
    <t>19010100*</t>
  </si>
  <si>
    <t>Надходження від викидів забруднюючих речовин в атмосферне повітря стаціонарними джерелами забруднення </t>
  </si>
  <si>
    <t>19010200*</t>
  </si>
  <si>
    <t>Надходження від скидів забруднюючих речовин безпосередньо у водні об'єкти </t>
  </si>
  <si>
    <t>19010300*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</si>
  <si>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</si>
  <si>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19010400*</t>
  </si>
  <si>
    <t>Екологічний податок, який справляється за утворення радіоактивних відходів (включаючи вже накопичені) та/або тимчасове зберігання радіоактивних відходів їх виробниками понад установлений особливими умовами ліцензій строк </t>
  </si>
  <si>
    <t>21010300*</t>
  </si>
  <si>
    <t>Частина чистого прибутку (доходу) комунальних унітарних підприємств та їх об'єднань, що вилучається до бюджету  </t>
  </si>
  <si>
    <t>Головне управління ДПС у м. Києві, Центральне міжрегіональне управління ДПС по роботі з великими платниками податків, Департамент комунальної власності м. Києва виконавчого органу Київради (КМДА), Північний офіс Держаудитслужби (за результатами ревізій та перевірок)</t>
  </si>
  <si>
    <t>21010800*</t>
  </si>
  <si>
    <t>Дивіденди (дохід), нараховані на акції (частки, паї) господарських товариств, у статутних капіталах яких є майно Автономної Республіки Крим, комунальна власність </t>
  </si>
  <si>
    <t>Головне управління ДПС у м. Києві (за актами перевірок), Департамент комунальної власності м. Києва виконавчого органу Київради (КМДА), Північний офіс Держаудитслужби (за результатами ревізій та перевірок)</t>
  </si>
  <si>
    <t>21050000*</t>
  </si>
  <si>
    <t>Плата за розміщення тимчасово вільних коштів місцевих бюджетів </t>
  </si>
  <si>
    <t>Департамент фінансів виконавчого органу Київради (КМДА), Північний офіс Держаудитслужби (за актами перевірок)</t>
  </si>
  <si>
    <t>21080500*</t>
  </si>
  <si>
    <t>Інші надходження </t>
  </si>
  <si>
    <t>Головне управління ДПС у  м. Києві (за актами перевірок), Північний офіс Держаудитслужби (за результатами ревізій та перевірок)</t>
  </si>
  <si>
    <t>21080900*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</si>
  <si>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</si>
  <si>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21081100*</t>
  </si>
  <si>
    <t>Адміністративні штрафи та інші санкції </t>
  </si>
  <si>
    <t>Головне управління ДПС у м. Києві,  Державна  виконавча  служба України, відділ забезпечення роботи адміністративної комісії при виконавчому органі Київради (КМДА), Департамент транспортної інфраструктури виконавчого органу Київради (КМДА)</t>
  </si>
  <si>
    <t>21110000*</t>
  </si>
  <si>
    <t>Надходження коштів від відшкодування втрат сільськогосподарського і лісогосподарського виробництва </t>
  </si>
  <si>
    <t>Департамент земельних ресурсів виконавчого органу Київради (КМДА), Департамент міського благоустрою виконавчого органу Київради (КМДА)</t>
  </si>
  <si>
    <t>22010200*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</si>
  <si>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</si>
  <si>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Районні в м.Києві державні адміністрації</t>
  </si>
  <si>
    <t>22010300*</t>
  </si>
  <si>
    <t>Адміністративний збір за проведення державної реєстрації юридичних осіб та фізичних осіб - підприємців </t>
  </si>
  <si>
    <t xml:space="preserve">Головне управління ДПС у м. Києві (за актами перевірок), районні в м.Києві державні адміністрації (відділи з питань державної реєстрації юридичних осіб,
фізичних осіб – підприємців) </t>
  </si>
  <si>
    <t>22010500*</t>
  </si>
  <si>
    <t>Плата за ліцензії на виробництво спирту етилового, коньячного і плодового, алкогольних напоїв та тютюнових виробів  </t>
  </si>
  <si>
    <t>22010600*</t>
  </si>
  <si>
    <t>Плата за ліцензії на право експорту, імпорту та оптової торгівлі спирту етилового, коньячного та плодового  </t>
  </si>
  <si>
    <t>22010900*</t>
  </si>
  <si>
    <t>Плата за державну реєстрацію (крім реєстраційного збору за проведення державної реєстрації юридичних осіб та фізичних осіб - підприємців) </t>
  </si>
  <si>
    <t xml:space="preserve">Головне управління ДФС у м. Києві (за актами перевірок), районні в м.Києві державні адміністрації (відділи з питань державної реєстрації юридичних осіб,
фізичних осіб – підприємців) </t>
  </si>
  <si>
    <t>22011000*</t>
  </si>
  <si>
    <t>Плата за ліцензії на право оптової торгівлі алкогольними напоями та тютюновими виробами  </t>
  </si>
  <si>
    <t>22011100*</t>
  </si>
  <si>
    <t>Плата за ліцензії на право роздрібної торгівлі алкогольними напоями та тютюновими виробами  </t>
  </si>
  <si>
    <t xml:space="preserve">Головне управління ДПС у м. Києві, Центральне міжрегіональне управління ДПС по роботі з великими платниками податків </t>
  </si>
  <si>
    <t>22011800*</t>
  </si>
  <si>
    <t>Плата за ліцензії та сертифікати, що сплачується ліцензіатами за місцем здійснення діяльності</t>
  </si>
  <si>
    <t>Центральні органи виконавчої влади, державні колегіальні органи, місцеві держадміністрації та органи місцевого самоврядування, які є відповідальними за надання адміністративних послуг та/або до сфери управління яких належать підприємства, установи і організації, що відповідно до закону мають повноваження з надання платних адміністративних послуг, Департамент з питань державного архітектурно-будівельного контролю виконавчого органу Київради (КМДА), Департамент освіти і науки виконавчого органу Київради (КМДА)</t>
  </si>
  <si>
    <t>22012500*</t>
  </si>
  <si>
    <t>Центральні органи виконавчої влади, державні колегіальні органи, районні в м.Києві державні адміністрації (відділи з питань реєстрації місця проживання/перебування фізичних осіб), які є відповідальними за надання адміністративних послуг та/або до сфери управління яких належать підприємства, установи і організації, що відповідно до закону мають повноваження з надання платних адміністративних послуг</t>
  </si>
  <si>
    <t>22012600*</t>
  </si>
  <si>
    <t xml:space="preserve">Адміністративний збір за державну реєстрацію речових прав на нерухоме майно та їх обтяжень </t>
  </si>
  <si>
    <t>Департамент з питань реєстрації виконавчого органу Київради (КМДА)</t>
  </si>
  <si>
    <t>22012900*</t>
  </si>
  <si>
    <t xml:space="preserve"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 </t>
  </si>
  <si>
    <t xml:space="preserve">Департамент з питань реєстрації виконавчого органу Київради (КМДА), районні в м.Києві державні адміністрації (відділи з питань державної реєстрації юридичних осіб,
фізичних осіб – підприємців) </t>
  </si>
  <si>
    <t>22013100*</t>
  </si>
  <si>
    <t>Плата за ліцензії на виробництво пального</t>
  </si>
  <si>
    <t>22013200*</t>
  </si>
  <si>
    <t>Плата за ліцензії на право оптової торгівлі пальним</t>
  </si>
  <si>
    <t>22013300*</t>
  </si>
  <si>
    <t>Плата за ліцензії на право роздрібної торгівлі пальним</t>
  </si>
  <si>
    <t>22013400*</t>
  </si>
  <si>
    <t>Плата за ліцензії на право зберігання пального</t>
  </si>
  <si>
    <t>22080400*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</si>
  <si>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</si>
  <si>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Департамент комунальної власності м. Києва  виконавчого органу Київради (КМДА), Головне управління ДФС у м. Києві  (за актами перевірок), Північний офіс Держаудитслужби(за результатами ревізій та перевірок)</t>
  </si>
  <si>
    <t>22090100*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</si>
  <si>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</si>
  <si>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Головне управління ДПС у м. Києві (за актами перевірок), територіальні органи Міністерства юстиції України, Національна комісія з цінних паперів та фондового ринку</t>
  </si>
  <si>
    <t>22090300*</t>
  </si>
  <si>
    <r>
      <t>Державне мито  за дії, пов'язані з одержанням патентів на об</t>
    </r>
    <r>
      <rPr>
        <sz val="18"/>
        <rFont val="Calibri"/>
        <family val="2"/>
        <charset val="204"/>
      </rPr>
      <t>’</t>
    </r>
    <r>
      <rPr>
        <sz val="18"/>
        <rFont val="Times New Roman"/>
        <family val="1"/>
        <charset val="204"/>
      </rPr>
      <t>кти права інтелектуальної власності, підтримання їх чимнності та передаванням прав їхніми власниками  </t>
    </r>
  </si>
  <si>
    <t>Міністерство економічного розвитку і торгівлі України, Департамент фінансів виконавчого органу Київради (КМДА)</t>
  </si>
  <si>
    <t>22090400*</t>
  </si>
  <si>
    <t>Державне мито, пов'язане з видачею та оформленням закордонних паспортів (посвідок) та паспортів громадян України  </t>
  </si>
  <si>
    <t xml:space="preserve"> Головне управління ДПС у м. Києві (за актами перевірок), Головне управління ДМС у місті Києві</t>
  </si>
  <si>
    <t>24030000*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</si>
  <si>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 </t>
  </si>
  <si>
    <t xml:space="preserve">Північний офіс Держаудитслужби (за результатами ревізій та перевірок)              </t>
  </si>
  <si>
    <t>24060300*</t>
  </si>
  <si>
    <t>Інші надходження  </t>
  </si>
  <si>
    <t>Районні в м.Києві державні адміністрації, Північний офіс Держаудитслужби (за результатами ревізій та перевірок)</t>
  </si>
  <si>
    <t>24061600*</t>
  </si>
  <si>
    <t>Інші надходження до фондів охорони навколишнього природного середовища  </t>
  </si>
  <si>
    <t xml:space="preserve">Управління екології та природних ресурсів виконавчого органу Київради (КМДА), Головне управління ДПС у м. Києві (за актами перевірок) </t>
  </si>
  <si>
    <t>24062100*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</si>
  <si>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</si>
  <si>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24110600*</t>
  </si>
  <si>
    <t>Відсотки за користування позиками, які надавалися з місцевих бюджетів  </t>
  </si>
  <si>
    <t>Департаменти та управління виконавчого органу Київради (КМДА)</t>
  </si>
  <si>
    <t>24110900*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</si>
  <si>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</si>
  <si>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Департамент будівництва та житлового забезпечення виконавчого органу Київради (КМДА)</t>
  </si>
  <si>
    <t>Надходження коштів пайової участі у розвитку інфраструктури населеного пункту</t>
  </si>
  <si>
    <t>Департамент економіки та інвестицій виконавчого органу Київради (КМДА)</t>
  </si>
  <si>
    <t>25010100*</t>
  </si>
  <si>
    <t>Плата за послуги, що надаються бюджетними установами згідно з їх основною діяльністю</t>
  </si>
  <si>
    <t>Департаменти та управління виконавчого органу Київради (КМДА), Північний офіс Держаудитслужби (за результатами ревізій та перевірок)</t>
  </si>
  <si>
    <t>25010200*</t>
  </si>
  <si>
    <t>Надходження бюджетних установ від додаткової (господарської) діяльності </t>
  </si>
  <si>
    <t>25010300*</t>
  </si>
  <si>
    <t>Плата за оренду майна бюджетних установ </t>
  </si>
  <si>
    <t>Департаменти та управління виконавчого органу Київради (КМДА), Департамент комунальної власності м.Києва  виконавчого органу Київради (КМДА), Північний офіс Держаудитслужби (за результатами реалізації матеріалів ревізій та перевірок)</t>
  </si>
  <si>
    <t>25010400*</t>
  </si>
  <si>
    <t>Надходження бюджетних установ від реалізації в установленому порядку майна (крім нерухомого майна) </t>
  </si>
  <si>
    <t>Департаменти та управління виконавчого органу Київради (КМДА), Північний офіс Держаудитслужби(за результатами ревізій та перевірок)</t>
  </si>
  <si>
    <t>25020100*</t>
  </si>
  <si>
    <t>Благодійні внески, гранти та дарунки</t>
  </si>
  <si>
    <t>25020200*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</si>
  <si>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 </t>
  </si>
  <si>
    <t>31010200*</t>
  </si>
  <si>
    <t xml:space="preserve"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</t>
  </si>
  <si>
    <t>31020000*</t>
  </si>
  <si>
    <t xml:space="preserve">Надходження коштів від Державного фонду дорогоцінних металів і дорогоцінного каміння </t>
  </si>
  <si>
    <t>Головне управління ДПС у м. Києві (за актами перевірки),   Державна установа "Державне сховище дорогоцінних металів і дорогоцінного каміння України"</t>
  </si>
  <si>
    <t>31030000* </t>
  </si>
  <si>
    <t>Надходження від відчуження майна, яке належить Автономній Республіці Крим та майна, що знаходиться у комунальній власності </t>
  </si>
  <si>
    <t>Департамент комунальної власності       м. Києва  виконавчого органу Київради (КМДА)</t>
  </si>
  <si>
    <t>33010000* </t>
  </si>
  <si>
    <t>Надходження від продажу землі </t>
  </si>
  <si>
    <t>Департамент земельних ресурсів виконавчого органу Київради (КМДА)</t>
  </si>
  <si>
    <t>50110000*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</si>
  <si>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 </t>
  </si>
  <si>
    <t>Структурні підрозділи виконавчого органу Київської міської ради (Київської міської державної адміністрації)</t>
  </si>
  <si>
    <t>50110002*</t>
  </si>
  <si>
    <t>50110003*</t>
  </si>
  <si>
    <t>Кошти від продажу загальної площі жилих будинків</t>
  </si>
  <si>
    <t>50110004*</t>
  </si>
  <si>
    <t>Кошти пайової участі (внеску) власників тимчасових споруд  торговельного, побутового, соціально-культурного чи іншого призначення для здійснення підприємницької діяльності, засобів пересувної дрібнороздрібної торгівельної мережі в утриманні об'єктів благоустрою</t>
  </si>
  <si>
    <t>Департамент містобудування та архітектури виконавчого органу Київради (КМДА)</t>
  </si>
  <si>
    <t>50110005*</t>
  </si>
  <si>
    <t>Управління з питань реклами  виконавчого органу Київради (КМДА), Департамент транспортної інфраструктури виконавчого органу Київради (КМДА)</t>
  </si>
  <si>
    <t>50110007*</t>
  </si>
  <si>
    <t>Кошти від сплати за місця паркування транспортних засобів</t>
  </si>
  <si>
    <t>Департамент транспортної інфраструктури виконавчого органу Київради (КМДА)</t>
  </si>
  <si>
    <t>50110009*</t>
  </si>
  <si>
    <t xml:space="preserve"> Управління екології та природних ресурсів виконавчого органу Київради (КМДА)</t>
  </si>
  <si>
    <t>50110006*</t>
  </si>
  <si>
    <t>Департамент промисловості та розвитку підприємництва виконавчого органу Київради (КМДА)</t>
  </si>
  <si>
    <t>*</t>
  </si>
  <si>
    <t>Головне управління Державної казначейської служби України у м. Києві здійснює контроль бюджетних повноважень при зарахуванні надходжень та проведенні платежів за всіма кодами бюджетної класифікації</t>
  </si>
  <si>
    <t xml:space="preserve">Додаток 1
до рішення Київської міської ради                                                                                                                                                    "Про бюджет міста Києва на 2023 рік"      
від 08.12.2022 №5828/5869                                                                                                                       </t>
  </si>
  <si>
    <t>№     5828/5869                             )</t>
  </si>
  <si>
    <r>
      <t xml:space="preserve">від 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08.12.2022</t>
    </r>
  </si>
  <si>
    <t>від  08.12.2022</t>
  </si>
  <si>
    <t>№ 5828/5869</t>
  </si>
  <si>
    <t>до рішення Київської міської ради                                            «Про бюджет міста Києва на 2023 рік»                                                                                                                                                                                                                                      від 08.12.2022 № 5828/5869</t>
  </si>
  <si>
    <t>від 08.12.2022 №5828/5869</t>
  </si>
  <si>
    <t xml:space="preserve">Додаток 8
до рішення Київської міської ради "Про бюджет міста Києва на 2023 рік"                                                                      від 08.12.2022                                                     № 5828/5869                                                                                                                                                                                                          </t>
  </si>
  <si>
    <t xml:space="preserve">Додаток 9
до рішення Київської міської ради "Про бюджет міста Києва на 2023 рік"                                       від 08.12.2022  № 5828/5869                                                                            </t>
  </si>
  <si>
    <t>Додаток 6</t>
  </si>
  <si>
    <t>до рішення Київської міської ради  «Про бюджет міста Києва на 2023 рік»</t>
  </si>
  <si>
    <t/>
  </si>
  <si>
    <t>2600000000</t>
  </si>
  <si>
    <t>Обсяги капітальних вкладень бюджету в розрізі інвестиційних проєктів у 2023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</si>
  <si>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</si>
  <si>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</si>
  <si>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місцевого бюджету</t>
  </si>
  <si>
    <t>Найменування інвестиційного проєкту</t>
  </si>
  <si>
    <t>Загальний період реалізації проєкту (рік початку і завер-шення)</t>
  </si>
  <si>
    <t>Загальна вартість проєкту,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</si>
  <si>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</si>
  <si>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</si>
  <si>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проєкту на кінець 2023 року, 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</si>
  <si>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</si>
  <si>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</si>
  <si>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</si>
  <si>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</si>
  <si>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</si>
  <si>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</si>
  <si>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</si>
  <si>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</si>
  <si>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</si>
  <si>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</si>
  <si>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ВСЬОГО</t>
  </si>
  <si>
    <t>у тому числi:</t>
  </si>
  <si>
    <t>СУБВЕНЦIЯ НА УТРИМАННЯ ТА РОЗВИТОК АВТОМОБIЛЬНИХ ДОРIГ</t>
  </si>
  <si>
    <t>1900000</t>
  </si>
  <si>
    <t>19 ДЕПАРТАМЕНТ ТРАНСПОРТНОЇ IНФРАСТРУКТУРИ</t>
  </si>
  <si>
    <t>1910000</t>
  </si>
  <si>
    <t xml:space="preserve"> 1917461</t>
  </si>
  <si>
    <t>7461</t>
  </si>
  <si>
    <t>0456</t>
  </si>
  <si>
    <t>РЕКОНСТРУКЦIЯ ТРАНСПОРТНОЇ РОЗВ'ЯЗКИ НА ПЕРЕТИНI ВУЛ. БОГАТИРСЬКОЇ З ВУЛ.ПОЛЯРНОЮ В ОБОЛОНСЬКОМУ РАЙОНI</t>
  </si>
  <si>
    <t>04.2020
11.2026</t>
  </si>
  <si>
    <t xml:space="preserve"> 1917462</t>
  </si>
  <si>
    <t>7462</t>
  </si>
  <si>
    <t>БУДIВНИЦТВО ПОДIЛЬСЬКОГО МОСТОВОГО ПЕРЕХОДУ ЧЕРЕЗ Р. ДНIПРО У М. КИЄВI</t>
  </si>
  <si>
    <t>06.2004
12.2025</t>
  </si>
  <si>
    <t xml:space="preserve"> 1917441</t>
  </si>
  <si>
    <t>7441</t>
  </si>
  <si>
    <t>РЕКОНСТРУКЦIЯ ТРАНСПОРТНОЇ РОЗВ'ЯЗКИ НА ПЕРЕТИНI ПРОСПЕКТУ ПЕРЕМОГИ З ВУЛ. ГЕТЬМАНА У СОЛОМ'ЯНСЬКОМУ ТА ШЕВЧЕНКIВСЬКОМУ РАЙОНАХ М.КИЄВА</t>
  </si>
  <si>
    <t>09.2018
12.2024</t>
  </si>
  <si>
    <t>БУДIВНИЦТВО ВЕЛИКОЇ ОКРУЖНОЇ ДОРОГИ НА ДIЛЯНЦI ВIД ПРОСП. МАРШАЛА РОКОССОВСЬКОГО ДО ВУЛ. БОГАТИРСЬКОЇ З БУДIВНИЦТВОМ ТРАНСПОРТНОЇ РОЗВ'ЯЗКИ В РIЗНИХ РIВНЯХ</t>
  </si>
  <si>
    <t>07.2013
12.2023</t>
  </si>
  <si>
    <t>БУДIВНИЦТВО ПIД'ЇЗНОЇ АВТОМОБIЛЬНОЇ ДОРОГИ ВIД ПРОСП. ВАЛЕРIЯ ЛОБАНОВСЬКОГО (ЧЕРВОНОЗОРЯНОГО ПРОСПЕКТУ) (ПОБЛИЗУ ПРИМИКАННЯ ВУЛ.ВОЛОДИМИРА БРОЖКА (ВУЛ.КIРОВОГРАДСЬКОЇ)) ДО МIЖНАРОДНОГО АЕРОПОРТУ "КИЇВ" (ЖУЛЯНИ) У СОЛОМ'ЯНСЬКОМУ РАЙОНI М.КИЄВА</t>
  </si>
  <si>
    <t>04.2011
12.2024</t>
  </si>
  <si>
    <t>БУДIВНИЦТВО ВЕЛИКОЇ КIЛЬЦЕВОЇ ДОРОГИ НА ДIЛЯНЦI ВIД ВУЛИЦI БОГАТИРСЬКОЇ ДО ОБОЛОНСЬКОГО ПРОСПЕКТУ В М. КИЄВI</t>
  </si>
  <si>
    <t>11.2012
12.2024</t>
  </si>
  <si>
    <t>ПРОДОВЖЕННЯ ВУЛ. СУЗДАЛЬСЬКОЇ ДО ПОВIТРОФЛОТСЬКОГО ПРОСПЕКТУ З БУДIВНИЦТВОМ ШЛЯХОПРОВОДУ ЧЕРЕЗ ЗАЛIЗНИЧНI КОЛIЇ, М.КИЇВ, СОЛОМ'ЯНСЬКИЙ РАЙОН (РЕКОНСТРУКЦIЯ)</t>
  </si>
  <si>
    <t>12.2017
12.2025</t>
  </si>
  <si>
    <t>РЕКОНСТРУКЦIЯ ВУЛ.СТЕЦЕНКА ВIД ПРОСПЕКТУ ПАЛЛАДIНА ДО IНТЕРНАЦIОНАЛЬНОЇ ПЛОЩI ВКЛЮЧНО З ЛIКВIДАЦIЄЮ КIЛЬЦЕВОГО РУХУ ТРАНСПОРТУ НА ПЕРЕТИНI ВУЛ.СТЕЦЕНКА З ВУЛ.ТУПОЛЄВА ТА ВУЛ.СТЕЦЕНКА З ВУЛ.ЩЕРБАКОВА У М.КИЄВI</t>
  </si>
  <si>
    <t>04.2017
12.2028</t>
  </si>
  <si>
    <t xml:space="preserve"> 1917423</t>
  </si>
  <si>
    <t>7423</t>
  </si>
  <si>
    <t>0453</t>
  </si>
  <si>
    <t>БУДIВНИЦТВО ДIЛЬНИЦI СИРЕЦЬКО-ПЕЧЕРСЬКОЇ ЛIНIЇ МЕТРОПОЛIТЕНУ ВIД СТАНЦIЇ "СИРЕЦЬ" НА ЖИТЛОВИЙ МАСИВ ВИНОГРАДАР З ЕЛЕКТРОДЕПО У ПОДIЛЬСЬКОМУ РАЙОНI</t>
  </si>
  <si>
    <t>10.2018
12.2027</t>
  </si>
  <si>
    <t>РЕКОНСТРУКЦIЯ СИСТЕМИ АВТОМАТИЧНОЇ ПОЖЕЖНОЇ СИГНАЛIЗАЦIЇ НА ОБ'ЄКТАХ МЕТРОПОЛIТЕНУ З ОСНАЩЕННЯМ СИСТЕМАМИ ПРОТИПОЖЕЖНОГО ЗАХИСТУ ЕСКАЛАТОРНИХ КОМПЛЕКСIВ СТАНЦIЙ</t>
  </si>
  <si>
    <t>01.2012
12.2025</t>
  </si>
  <si>
    <t xml:space="preserve"> 1917691</t>
  </si>
  <si>
    <t>7691</t>
  </si>
  <si>
    <t>БУДIВНИЦТВО СВIТЛОФОРНИХ ОБ'ЄКТIВ</t>
  </si>
  <si>
    <t>11.2015
12.2026</t>
  </si>
  <si>
    <t xml:space="preserve">РЕКОНСТРУКЦIЯ СВIТЛОФОРНИХ ОБ'ЄКТIВ </t>
  </si>
  <si>
    <t>05.2019
12.2025</t>
  </si>
  <si>
    <t>РЕКОНСТРУКЦIЯ ОБ'ЄКТIВ ДОРОЖНЬО-ТРАНСПОРТНОЇ IНФРАСТРУКТУРИ НА ПЛОЩI ПЕРЕМОГИ</t>
  </si>
  <si>
    <t>08.2020
12.2026</t>
  </si>
  <si>
    <t>РЕКОНСТРУКЦIЯ ОБ'ЄКТIВ ДОРОЖНЬО-ТРАНСПОРТНОЇ IНФРАСТРУКТУРИ ПО ВУЛ. ВАСИЛЬКIВСЬКIЙ</t>
  </si>
  <si>
    <t>1200000</t>
  </si>
  <si>
    <t>12 ДЕПАРТАМЕНТ ЖИТЛОВО-КОМУНАЛЬНОЇ IНФРАСТРУКТУРИ</t>
  </si>
  <si>
    <t>1210000</t>
  </si>
  <si>
    <t xml:space="preserve"> 1217310</t>
  </si>
  <si>
    <t>7310</t>
  </si>
  <si>
    <t>0443</t>
  </si>
  <si>
    <t>РЕКОНСТРУКЦIЯ СПОРУД ПЕРШОЇ ЧЕРГИ БОРТНИЦЬКОЇ СТАНЦIЇ АЕРАЦIЇ НА ВУЛ. КОЛЕКТОРНIЙ, 1-А В ДАРНИЦЬКОМУ РАЙОНI М.КИЄВА (КОРИГУВАННЯ) I ЧЕРГА БУДIВНИЦТВА. НАСОСНА СТАНЦIЯ ПЕРШОГО ПIДЙОМУ</t>
  </si>
  <si>
    <t>12.2012
12.2024</t>
  </si>
  <si>
    <t>РЕКОНСТРУКЦIЯ ДАМБИ МУЛОВОГО ПОЛЯ №3 БОРТНИЦЬКОЇ СТАНЦIЇ АЕРАЦIЇ НА ТЕРИТОРIЇ ГНIДИНСЬКОЇ СIЛЬСЬКОЇ РАДИ БОРИСПIЛЬСЬКОГО РАЙОНУ, КИЇВСЬКОЇ ОБЛАСТI</t>
  </si>
  <si>
    <t>09.2007
12.2025</t>
  </si>
  <si>
    <t>РЕКОНСТРУКЦIЯ КАНАЛIЗАЦIЙНОГО КОЛЕКТОРА Д=800-900-2000 ММ НА ВУЛ. ВЕРБОВIЙ НА ДIЛЯНЦI ВIД КАМЕРИ ГАСIННЯ НАПIРНИХ КОЛЕКТОРIВ КНС "ЛЕНIНСЬКА КУЗНЯ" ДО КНС "ОБОЛОНЬ" В ОБОЛОНСЬКОМУ РАЙОНI_x000D_
М. КИЄВА</t>
  </si>
  <si>
    <t>12.2018
12.2024</t>
  </si>
  <si>
    <t>РЕКОНСТРУКЦIЯ ОБ'ЄКТА ВОДОПОСТАЧАННЯ ПРАТ "АК "КИЇВВОДОКАНАЛ"</t>
  </si>
  <si>
    <t>07.2022
04.2023</t>
  </si>
  <si>
    <t>БУДIВНИЦТВО ПIВДЕННО-ЗАХIДНОГО КАНАЛIЗАЦIЙНОГО КОЛЕКТОРА, I-IV ПУСКОВI КОМПЛЕКСИ, У М.КИЄВI</t>
  </si>
  <si>
    <t>11.1990
12.2026</t>
  </si>
  <si>
    <t>РЕКОНСТРУКЦIЯ III ЧЕРГИ НОВО-ДАРНИЦЬКОГО КАНАЛIЗАЦIЙНОГО КОЛЕКТОРА Д-2980 ММ</t>
  </si>
  <si>
    <t>04.2014
12.2025</t>
  </si>
  <si>
    <t>РЕКОНСТРУКЦIЯ КАУНАСЬКОГО КАНАЛIЗАЦIЙНОГО КОЛЕКТОРА Д=700-800-960-1040 ММ В М.КИЄВI</t>
  </si>
  <si>
    <t>РЕКОНСТРУКЦIЯ ШЛIХТЕРОВСЬКОГО КАНАЛIЗАЦIЙНОГО КОЛЕКТОРА Д=600-700-900-1250-1450-2450 ММ У М. КИЄВI</t>
  </si>
  <si>
    <t>11.2011
12.2025</t>
  </si>
  <si>
    <t>РЕКОНСТРУКЦIЯ ТА ТЕХНIЧНЕ ПЕРЕОСНАЩЕННЯ ПОЛIГОНУ ТВЕРДИХ ПОБУТОВИХ ВIДХОДIВ N 5 В С. ПIДГIРЦI ОБУХIВСЬКОГО РАЙОНУ КИЇВСЬКОЇ ОБЛАСТI</t>
  </si>
  <si>
    <t>12.2013
12.2025</t>
  </si>
  <si>
    <t>РЕКОНСТРУКЦIЯ ТА ТЕХНIЧНЕ ПЕРЕОСНАЩЕННЯ ПОЛIГОНУ ТВЕРДИХ ПОБУТОВИХ ВIДХОДIВ №5 В С. ПIДГIРЦI ОБУХIВСЬКОГО РАЙОНУ КИЇВСЬКОЇ ОБЛАСТI. РЕКУЛЬТИВАЦIЯ ДIЛЯНКИ №1</t>
  </si>
  <si>
    <t>05.2018
12.2024</t>
  </si>
  <si>
    <t>БУДIВНИЦТВО КОЛУМБАРНИХ СТIН НА ТЕРИТОРIЇ РИТУАЛЬНОЇ СЛУЖБИ СПЕЦIАЛIЗОВАНОГО КОМУНАЛЬНОГО ПIДПРИЄМСТВА "КИЇВСЬКИЙ КРЕМАТОРIЙ" НА ВУЛ. БАЙКОВIЙ, 16 У ГОЛОСIЇВСЬКОМУ РАЙОНI МIСТА КИЄВА</t>
  </si>
  <si>
    <t>11.2022
12.2023</t>
  </si>
  <si>
    <t xml:space="preserve">БУДIВНИЦТВО КОЛУМБАРНОЇ СТIНИ НА МIСЬКОМУ КЛАДОВИЩI, ВУЛ. СТЕЦЕНКА,18 </t>
  </si>
  <si>
    <t>09.2019
12.2023</t>
  </si>
  <si>
    <t>УЛАШТУВАННЯ АЛЕЇ ПЕРЕПОХОВАНЬ ВИДАТНИХ УКРАЇНСЬКИХ ДIЯЧIВ, ПОХОВАНИХ ЗА МЕЖАМИ УКРАЇНИ, З РЕКОНСТРУКЦIЄЮ БУДIВЕЛЬ АДМIНIСТРАТИВНО-ГОСПОДАРСЬКОГО ПРИЗНАЧЕННЯ НА ТЕРИТОРIЇ КОМУНАЛЬНОГО ПIДПРИЄМСТВА - ДЕРЖАВНОГО IСТОРИКО-МЕМОРIАЛЬНОГО ЛУК'ЯНIВСЬКОГО ЗАПОВIДНИКА</t>
  </si>
  <si>
    <t>06.2018
12.2023</t>
  </si>
  <si>
    <t xml:space="preserve"> 1217321</t>
  </si>
  <si>
    <t>7321</t>
  </si>
  <si>
    <t>РЕКОНСТРУКЦIЯ ВНУТРIШНIХ СИСТЕМ ТЕПЛОПОСТАЧАННЯ ТЕПЛОВИХ ПУНКТIВ ЗАКЛАДIВ ОСВIТИ МIСТА КИЄВА ДЛЯ ПIДКЛЮЧЕННЯ ДИЗЕЛЬНИХ ТРАНСПОРТАБЕЛЬНИХ КОТЕЛЕНЬ</t>
  </si>
  <si>
    <t>11.2022
03.2023</t>
  </si>
  <si>
    <t xml:space="preserve"> 1217322</t>
  </si>
  <si>
    <t>7322</t>
  </si>
  <si>
    <t>РЕКОНСТРУКЦIЯ ВНУТРIШНIХ СИСТЕМ ТЕПЛОПОСТАЧАННЯ ТЕПЛОВИХ ПУНКТIВ ЗАКЛАДIВ ОХОРОНИ ЗДОРОВ'Я МIСТА КИЄВА ДЛЯ ПIДКЛЮЧЕННЯ ДИЗЕЛЬНИХ ТРАНСПОРТАБЕЛЬНИХ КОТЕЛЕНЬ</t>
  </si>
  <si>
    <t>РЕКОНСТРУКЦIЯ ДАМБ МУЛОВИХ ПОЛIВ № 1 ТА № 2 БОРТНИЦЬКОЇ СТАНЦIЇ АЕРАЦIЇ</t>
  </si>
  <si>
    <t>09.2007
12.2026</t>
  </si>
  <si>
    <t>РЕКОНСТРУКЦIЯ КОТЕЛЬНI НА ВУЛ. КОТЕЛЬНИКОВА, 7/13</t>
  </si>
  <si>
    <t>11.2014
12.2023</t>
  </si>
  <si>
    <t>РЕКОНСТРУКЦIЯ ТА МОДЕРНIЗАЦIЯ ЛIФТОВОГО ГОСПОДАРСТВА У ЖИТЛОВОМУ ФОНДI МIСТА КИЄВА (ПЕРЕЛIК ОБ'ЄКТIВ ВИЗНАЧЕНО НАКАЗОМ ДЕПАРТАМЕНТУ ЖИТЛОВО-КОМУНАЛЬНОЇ IНФРАСТРУКТУРИ ВО КМР (КМДА)</t>
  </si>
  <si>
    <t>09.2018
12.2025</t>
  </si>
  <si>
    <t>РЕКОНСТРУКЦIЯ ЕЛЕКТРООБЛАДНАННЯ КВП ТА А НА КОТЛАХ СП "ЗАВОД ЕНЕРГIЯ" КП "КИЇВТЕПЛОЕНЕРГО"</t>
  </si>
  <si>
    <t>11.2021
12.2024</t>
  </si>
  <si>
    <t>ТЕХНIЧНЕ ПЕРЕОСНАЩЕННЯ СП "ЗАВОД "ЕНЕРГIЯ" КП "КИЇВТЕПЛОЕНЕРГО" НА ВУЛ. КОЛЕКТОРНIЙ, 44 У ДАРНИЦЬКОМУ РАЙОНI М. КИЄВА В ЧАСТИНI СИСТЕМИ ОЧИЩЕННЯ ДИМОВИХ ГАЗIВ</t>
  </si>
  <si>
    <t>12.2011
12.2024</t>
  </si>
  <si>
    <t>0700000</t>
  </si>
  <si>
    <t>07 ДЕПАРТАМЕНТ ОХОРОНИ ЗДОРОВ'Я</t>
  </si>
  <si>
    <t>0710000</t>
  </si>
  <si>
    <t xml:space="preserve"> 0717322</t>
  </si>
  <si>
    <t>РЕКОНСТРУКЦIЯ БУДIВЕЛЬ КИЇВСЬКОГО МIСЬКОГО ПЕРИНАТАЛЬНОГО ЦЕНТРУ - СТРУКТУРНОГО ПIДРОЗДIЛУ КИЇВСЬКОГО МIСЬКОГО ЦЕНТРУ РЕПРОДУКТИВНОЇ ТА ПЕРИНАТАЛЬНОЇ МЕДИЦИНИ НА ПРОСП. ГЕРОЇВ СТАЛIНГРАДА, 16 В ОБОЛОНСЬКОМУ РАЙОНI М.КИЄВА</t>
  </si>
  <si>
    <t>08.2016
12.2025</t>
  </si>
  <si>
    <t>РЕКОНСТРУКЦIЯ БУДIВЕЛЬ З ДОБУДОВОЮ ДОДАТКОВОГО КОРПУСУ ДЛЯ РОЗМIЩЕННЯ ЦЕНТРУ НЕЙРОРЕАБIЛIТАЦIЇ УЧАСНИКIВ АТО КИЇВСЬКОЇ МIСЬКОЇ КЛIНIЧНОЇ ЛIКАРНI № 11 ДНIПРОВСЬКОГО РАЙОНУ М. КИЄВА НА ВУЛ. РОГОЗIВСЬКIЙ ,6</t>
  </si>
  <si>
    <t>07.2019
12.2024</t>
  </si>
  <si>
    <t>РЕКОНСТРУКЦIЯ БУДIВЛI КИЇВСЬКОГО МIСЬКОГО БУДИНКУ ДИТИНИ "БЕРIЗКА" З ПРИБУДОВОЮ КОРПУСУ ФIЗИЧНОЇ ТА РЕАБIЛIТАЦIЙНОЇ МЕДИЦИНИ НА ВУЛ. КУБАНСЬКОЇ УКРАЇНИ (МАРШАЛА ЖУКОВА), 4 В ДЕСНЯНСЬКОМУ РАЙОНI</t>
  </si>
  <si>
    <t>04.2019
12.2024</t>
  </si>
  <si>
    <t>РЕКОНСТРУКЦIЯ БУДIВЛI НА ПРОСПЕКТI СВОБОДИ, 22-А ПIД ВIДДIЛЕННЯ № 7 КОМУНАЛЬНОГО НЕКОМЕРЦIЙНОГО ПIДПРИЄМСТВА "ЦЕНТР ЕКСТРЕНОЇ МЕДИЧНОЇ ДОПОМОГИ ТА МЕДИЦИНИ КАТАСТРОФ МIСТА КИЄВА" ВИКОНАВЧОГО ОРГАНУ КИЇВСЬКОЇ МIСЬКОЇ РАДИ (КИЇВСЬКОЇ МIСЬКОЇ ДЕРЖАВНОЇ АДМIНIСТРАЦIЇ) У ПОДIЛЬСЬКОМУ РАЙОНI</t>
  </si>
  <si>
    <t>06.2019
12.2023</t>
  </si>
  <si>
    <t>БУДIВНИЦТВО БАГАТОПРОФIЛЬНОЇ ЛIКАРНI НА ТЕРИТОРIЇ ЖИТЛОВОГО МАСИВУ ТРОЄЩИНА НА ПЕРЕТИНI ВУЛИЦЬ МИКОЛИ ЗАКРЕВСЬКОГО ТА МИЛОСЛАВСЬКОЇ У ДЕСНЯНСЬКОМУ РАЙОНI</t>
  </si>
  <si>
    <t>03.2019
12.2028</t>
  </si>
  <si>
    <t xml:space="preserve"> 0717340</t>
  </si>
  <si>
    <t>7340</t>
  </si>
  <si>
    <t>РЕСТАВРАЦIЯ БУДIВЛI З ПРИСТОСУВАННЯМ КНП"ЦПМСД" ПЕЧЕРСЬКОГО РАЙОНУ М. КИЄВА ЗА АДРЕСОЮ: ВУЛ. МАЗЕПИ IВАНА,2</t>
  </si>
  <si>
    <t>04.2020
12.2024</t>
  </si>
  <si>
    <t>1500000</t>
  </si>
  <si>
    <t>15 ДЕПАРТАМЕНТ БУДIВНИЦТВА ТА ЖИТЛОВОГО ЗАБЕЗПЕЧЕННЯ</t>
  </si>
  <si>
    <t>1510000</t>
  </si>
  <si>
    <t xml:space="preserve"> 1516082</t>
  </si>
  <si>
    <t>6082</t>
  </si>
  <si>
    <t>0610</t>
  </si>
  <si>
    <t>ПРИДБАННЯ ЖИТЛА ДЛЯ ДIТЕЙ-СИРIТ ТА ДIТЕЙ, ПОЗБАВЛЕНИХ БАТЬКIВСЬКОГО ПIКЛУВАННЯ</t>
  </si>
  <si>
    <t>ПРИДБАННЯ ЖИТЛА ДЛЯ ОКРЕМИХ КАТЕГОРIЙ НАСЕЛЕННЯ ВIДПОВIДНО ДО ЗАКОНОДАВСТВА (РОЗПОРЯДЖЕННЯ ВО КМР (КМДА) ВIД 12.07.2019 № 1249)</t>
  </si>
  <si>
    <t>06.2019
12.2024</t>
  </si>
  <si>
    <t>ПРИДБАННЯ У КОМУНАЛЬНУ ВЛАСНIСТЬ ЖИТЛА ДЛЯ НАДАННЯ В ТИМЧАСОВЕ КОРИСТУВАННЯ, В ТОМУ ЧИСЛI ВНУТРIШНЬО ПЕРЕМIЩЕНИМ ОСОБАМ</t>
  </si>
  <si>
    <t>09.2022
12.2023</t>
  </si>
  <si>
    <t>0200000</t>
  </si>
  <si>
    <t>02 КИЇВСЬКА МIСЬКА ДЕРЖАВНА АДМIНIСТРАЦIЯ</t>
  </si>
  <si>
    <t>0220000</t>
  </si>
  <si>
    <t>022 АПАРАТ ВИКОНАВЧОГО ОРГАНУ КИЇВСЬКОЇ МIСЬКОЇ РАДИ (КИЇВСЬКОЇ МIСЬКОЇ ДЕРЖАВНОЇ АДМIНIСТРАЦIЇ)</t>
  </si>
  <si>
    <t xml:space="preserve"> 0227330</t>
  </si>
  <si>
    <t>7330</t>
  </si>
  <si>
    <t>Будівництво інших об'єктів комунальної власності</t>
  </si>
  <si>
    <t>РЕКОНСТРУКЦIЯ АЗС ПО ВУЛ. КУРЕНIВСЬКА, 16-В У ОБОЛОНСЬКОМУ РАЙОНI М. КИЄВА</t>
  </si>
  <si>
    <t>04.2021
12.2023</t>
  </si>
  <si>
    <t>4100000</t>
  </si>
  <si>
    <t>41 ДАРНИЦЬКА РАЙОННА В МIСТI КИЄВI ДЕРЖАВНА АДМIНIСТРАЦIЯ</t>
  </si>
  <si>
    <t>4110000</t>
  </si>
  <si>
    <t xml:space="preserve"> 4117322</t>
  </si>
  <si>
    <t>РЕКОНСТРУКЦIЯ АМБУЛАТОРIЇ ЛIКАРIВ СIМЕЙНОЇ МЕДИЦИНИ З ПРИБУДОВОЮ ЦЕНТРУ ПЕРВИННОЇ МЕДИКО-САНIТАРНОЇ ДОПОМОГИ НА ВУЛ. ГМИРI,8 У ДАРНИЦЬКОМУ РАЙОНI МIСТА КИЄВА</t>
  </si>
  <si>
    <t>04.2013
12.2023</t>
  </si>
  <si>
    <t>4200000</t>
  </si>
  <si>
    <t>42 ДЕСНЯНСЬКА РАЙОННА В МIСТI КИЄВI ДЕРЖАВНА АДМIНIСТРАЦIЯ</t>
  </si>
  <si>
    <t>4210000</t>
  </si>
  <si>
    <t xml:space="preserve"> 4217323</t>
  </si>
  <si>
    <t>7323</t>
  </si>
  <si>
    <t>Будівництво установ та закладів соціальної сфери</t>
  </si>
  <si>
    <t>РЕКОНСТРУКЦIЯ НЕЖИТЛОВОЇ БУДIВЛI НА ВУЛИЦI МИКОЛИ ЗАКРЕВСЬКОГО, 3 ДЛЯ СТВОРЕННЯ УМОВ ДЛЯ НАДАННЯ СОЦIАЛЬНИХ ТА РЕАБIЛIТАЦIЙНИХ ПОСЛУГ, ПОСЛУГ У СФЕРI СОЦIАЛЬНОГО ЗАХИСТУ ГРОМАДЯН У ДЕСНЯНСЬКОМУ РАЙОНI</t>
  </si>
  <si>
    <t>07.2018
12.2023</t>
  </si>
  <si>
    <t xml:space="preserve"> 4217330</t>
  </si>
  <si>
    <t>БУДIВНИЦТВО ПОЖЕЖНОГО ДЕПО НА ВУЛ.МИКОЛИ ЗАКРЕВСЬКОГО У 3-А МIКРОРАЙОНI КОМУНАЛЬНОЇ ЗОНИ, Ж/М ВИГУРIВЩИНА-ТРОЄЩИНА</t>
  </si>
  <si>
    <t>01.2011
12.2024</t>
  </si>
  <si>
    <t>4400000</t>
  </si>
  <si>
    <t>44 ОБОЛОНСЬКА РАЙОННА В МIСТI КИЄВI ДЕРЖАВНА АДМIНIСТРАЦIЯ</t>
  </si>
  <si>
    <t>4410000</t>
  </si>
  <si>
    <t xml:space="preserve"> 4417441</t>
  </si>
  <si>
    <t>БУДIВНИЦТВО МОСТОВОГО ПЕРЕХОДУ З ОСТРОВА ОБОЛОНСЬКИЙ В НАПРЯМКУ ВУЛ. ПРИРIЧНОЇ В ОБОЛОНСЬКОМУ РАЙОНI</t>
  </si>
  <si>
    <t>03.2021
12.2023</t>
  </si>
  <si>
    <t>4600000</t>
  </si>
  <si>
    <t>46 ПОДIЛЬСЬКА РАЙОННА В МIСТI КИЄВI ДЕРЖАВНА АДМIНIСТРАЦIЯ</t>
  </si>
  <si>
    <t>4610000</t>
  </si>
  <si>
    <t xml:space="preserve"> 4617323</t>
  </si>
  <si>
    <t>РЕКОНСТРУКЦIЯ БУДIВЛI НА ПРОСПЕКТI ПРАВДИ, 4 ДЛЯ РОЗМIЩЕННЯ ЦЕНТРУ КОМПЛЕКСНОЇ РЕАБIЛIТАЦIЇ ДЛЯ ОСIБ З IНВАЛIДНIСТЮ У ПОДIЛЬСЬКОМУ РАЙОНI</t>
  </si>
  <si>
    <t>03.2019
12.2023</t>
  </si>
  <si>
    <t xml:space="preserve">від 08.12.2022  № 5828/5869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</si>
</sst>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_₴_-;\-* #,##0_₴_-;_-* &quot;-&quot;_₴_-;_-@_-"/>
    <numFmt numFmtId="165" formatCode="_-* #,##0.00_₴_-;\-* #,##0.00_₴_-;_-* &quot;-&quot;??_₴_-;_-@_-"/>
    <numFmt numFmtId="166" formatCode="* _-#,##0&quot;р.&quot;;* \-#,##0&quot;р.&quot;;* _-&quot;-&quot;&quot;р.&quot;;@"/>
    <numFmt numFmtId="167" formatCode="_-* #,##0.00_р_._-;\-* #,##0.00_р_._-;_-* &quot;-&quot;??_р_._-;_-@_-"/>
    <numFmt numFmtId="168" formatCode="0000000"/>
    <numFmt numFmtId="169" formatCode="0000"/>
    <numFmt numFmtId="170" formatCode="0000000&quot;  &quot;"/>
    <numFmt numFmtId="171" formatCode="0000&quot;     &quot;"/>
    <numFmt numFmtId="172" formatCode="0000&quot;    &quot;"/>
    <numFmt numFmtId="173" formatCode="0&quot;     &quot;"/>
    <numFmt numFmtId="174" formatCode="0&quot;    &quot;"/>
    <numFmt numFmtId="175" formatCode="0&quot;  &quot;"/>
    <numFmt numFmtId="176" formatCode="#,##0.0"/>
  </numFmts>
  <fonts count="8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</font>
    <font>
      <sz val="10"/>
      <name val="Arial Cyr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Arial Cyr"/>
      <charset val="204"/>
    </font>
    <font>
      <b/>
      <sz val="20"/>
      <name val="Times New Roman"/>
      <family val="1"/>
      <charset val="204"/>
    </font>
    <font>
      <u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name val="Arial Cyr"/>
      <charset val="204"/>
    </font>
    <font>
      <b/>
      <i/>
      <sz val="18"/>
      <name val="Times New Roman"/>
      <family val="1"/>
      <charset val="204"/>
    </font>
    <font>
      <b/>
      <i/>
      <sz val="18"/>
      <name val="Arial Cyr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  <font>
      <u/>
      <sz val="18"/>
      <color indexed="18"/>
      <name val="Times New Roman"/>
      <family val="1"/>
      <charset val="204"/>
    </font>
    <font>
      <sz val="18"/>
      <color indexed="63"/>
      <name val="Times New Roman"/>
      <family val="1"/>
      <charset val="204"/>
    </font>
    <font>
      <b/>
      <sz val="2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</font>
    <font>
      <b/>
      <sz val="10"/>
      <name val="Arial"/>
    </font>
    <font>
      <sz val="5"/>
      <name val="Arial"/>
    </font>
    <font>
      <sz val="6"/>
      <name val="Arial"/>
    </font>
    <font>
      <b/>
      <sz val="8"/>
      <name val="Arial"/>
    </font>
    <font>
      <b/>
      <sz val="7"/>
      <name val="Arial"/>
    </font>
    <font>
      <sz val="9"/>
      <name val="Arial"/>
    </font>
    <font>
      <sz val="7"/>
      <name val="Arial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color theme="0"/>
      <name val="Times New Roman"/>
      <family val="1"/>
      <charset val="204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u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rgb="FFFF0000"/>
      <name val="Times New Roman"/>
      <family val="1"/>
      <charset val="204"/>
    </font>
    <font>
      <b/>
      <i/>
      <sz val="22"/>
      <color rgb="FFFF0000"/>
      <name val="Times New Roman"/>
      <family val="1"/>
      <charset val="204"/>
    </font>
    <font>
      <sz val="6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8"/>
      <name val="Arial"/>
    </font>
    <font>
      <i/>
      <sz val="8"/>
      <name val="Arial"/>
    </font>
    <font>
      <sz val="1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8"/>
      <name val="Arial Cyr"/>
      <family val="2"/>
      <charset val="204"/>
    </font>
    <font>
      <sz val="12"/>
      <name val="Times New Roman Cyr"/>
      <family val="1"/>
      <charset val="204"/>
    </font>
    <font>
      <sz val="18"/>
      <name val="Calibri"/>
      <family val="2"/>
      <charset val="204"/>
    </font>
    <font>
      <sz val="18"/>
      <color indexed="10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i/>
      <sz val="18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6" fontId="10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67" fillId="0" borderId="0"/>
    <xf numFmtId="0" fontId="69" fillId="0" borderId="0"/>
  </cellStyleXfs>
  <cellXfs count="534">
    <xf numFmtId="0" fontId="0" fillId="0" borderId="0" xfId="0"/>
    <xf numFmtId="0" fontId="2" fillId="0" borderId="0" xfId="2" applyFont="1"/>
    <xf numFmtId="0" fontId="3" fillId="0" borderId="0" xfId="2" applyNumberFormat="1" applyFont="1" applyFill="1" applyAlignment="1" applyProtection="1">
      <alignment horizontal="left" vertical="center" wrapText="1"/>
    </xf>
    <xf numFmtId="0" fontId="1" fillId="0" borderId="0" xfId="2" applyAlignment="1"/>
    <xf numFmtId="0" fontId="2" fillId="2" borderId="0" xfId="2" applyFont="1" applyFill="1"/>
    <xf numFmtId="0" fontId="2" fillId="2" borderId="6" xfId="2" applyNumberFormat="1" applyFont="1" applyFill="1" applyBorder="1" applyAlignment="1" applyProtection="1">
      <alignment horizontal="center" vertical="center" wrapText="1"/>
    </xf>
    <xf numFmtId="0" fontId="2" fillId="2" borderId="5" xfId="2" applyNumberFormat="1" applyFont="1" applyFill="1" applyBorder="1" applyAlignment="1" applyProtection="1">
      <alignment horizontal="center" vertical="top" wrapText="1"/>
    </xf>
    <xf numFmtId="0" fontId="8" fillId="2" borderId="6" xfId="2" applyNumberFormat="1" applyFont="1" applyFill="1" applyBorder="1" applyAlignment="1" applyProtection="1">
      <alignment horizontal="center" vertical="center" wrapText="1"/>
    </xf>
    <xf numFmtId="0" fontId="2" fillId="2" borderId="6" xfId="2" applyNumberFormat="1" applyFont="1" applyFill="1" applyBorder="1" applyAlignment="1" applyProtection="1">
      <alignment horizontal="left" vertical="top" wrapText="1"/>
    </xf>
    <xf numFmtId="164" fontId="2" fillId="2" borderId="6" xfId="2" applyNumberFormat="1" applyFont="1" applyFill="1" applyBorder="1" applyAlignment="1" applyProtection="1">
      <alignment horizontal="right" vertical="center" wrapText="1"/>
    </xf>
    <xf numFmtId="0" fontId="2" fillId="2" borderId="6" xfId="2" applyNumberFormat="1" applyFont="1" applyFill="1" applyBorder="1" applyAlignment="1" applyProtection="1">
      <alignment horizontal="left" vertical="center" wrapText="1"/>
    </xf>
    <xf numFmtId="164" fontId="2" fillId="2" borderId="6" xfId="2" applyNumberFormat="1" applyFont="1" applyFill="1" applyBorder="1" applyAlignment="1" applyProtection="1">
      <alignment horizontal="left" vertical="center" wrapText="1"/>
    </xf>
    <xf numFmtId="0" fontId="9" fillId="0" borderId="0" xfId="2" applyFont="1"/>
    <xf numFmtId="164" fontId="9" fillId="2" borderId="6" xfId="2" applyNumberFormat="1" applyFont="1" applyFill="1" applyBorder="1" applyAlignment="1" applyProtection="1">
      <alignment horizontal="right" vertical="center" wrapText="1"/>
    </xf>
    <xf numFmtId="0" fontId="9" fillId="2" borderId="0" xfId="2" applyFont="1" applyFill="1"/>
    <xf numFmtId="0" fontId="9" fillId="3" borderId="0" xfId="2" applyFont="1" applyFill="1"/>
    <xf numFmtId="0" fontId="8" fillId="0" borderId="0" xfId="2" applyFont="1"/>
    <xf numFmtId="0" fontId="8" fillId="2" borderId="0" xfId="2" applyNumberFormat="1" applyFont="1" applyFill="1" applyBorder="1" applyAlignment="1" applyProtection="1">
      <alignment horizontal="center" vertical="center" wrapText="1"/>
    </xf>
    <xf numFmtId="0" fontId="8" fillId="2" borderId="0" xfId="2" applyNumberFormat="1" applyFont="1" applyFill="1" applyBorder="1" applyAlignment="1" applyProtection="1">
      <alignment horizontal="left" vertical="top" wrapText="1"/>
    </xf>
    <xf numFmtId="165" fontId="2" fillId="2" borderId="0" xfId="2" applyNumberFormat="1" applyFont="1" applyFill="1" applyBorder="1" applyAlignment="1" applyProtection="1">
      <alignment horizontal="right" vertical="center" wrapText="1"/>
    </xf>
    <xf numFmtId="167" fontId="8" fillId="2" borderId="0" xfId="1" applyNumberFormat="1" applyFont="1" applyFill="1" applyBorder="1" applyAlignment="1" applyProtection="1">
      <alignment horizontal="right" vertical="center" wrapText="1"/>
    </xf>
    <xf numFmtId="165" fontId="2" fillId="0" borderId="0" xfId="2" applyNumberFormat="1" applyFont="1"/>
    <xf numFmtId="0" fontId="8" fillId="4" borderId="6" xfId="2" applyNumberFormat="1" applyFont="1" applyFill="1" applyBorder="1" applyAlignment="1" applyProtection="1">
      <alignment horizontal="center" vertical="center" wrapText="1"/>
    </xf>
    <xf numFmtId="164" fontId="2" fillId="4" borderId="6" xfId="2" applyNumberFormat="1" applyFont="1" applyFill="1" applyBorder="1" applyAlignment="1" applyProtection="1">
      <alignment horizontal="left" vertical="center" wrapText="1"/>
    </xf>
    <xf numFmtId="164" fontId="2" fillId="4" borderId="6" xfId="2" applyNumberFormat="1" applyFont="1" applyFill="1" applyBorder="1" applyAlignment="1" applyProtection="1">
      <alignment horizontal="right" vertical="center" wrapText="1"/>
    </xf>
    <xf numFmtId="0" fontId="2" fillId="4" borderId="0" xfId="2" applyFont="1" applyFill="1"/>
    <xf numFmtId="0" fontId="2" fillId="2" borderId="5" xfId="2" applyNumberFormat="1" applyFont="1" applyFill="1" applyBorder="1" applyAlignment="1" applyProtection="1">
      <alignment horizontal="center" vertical="center" wrapText="1"/>
    </xf>
    <xf numFmtId="0" fontId="13" fillId="0" borderId="0" xfId="5" applyNumberFormat="1" applyFont="1" applyFill="1" applyAlignment="1" applyProtection="1"/>
    <xf numFmtId="3" fontId="14" fillId="0" borderId="0" xfId="5" applyNumberFormat="1" applyFont="1" applyFill="1" applyBorder="1" applyAlignment="1" applyProtection="1">
      <alignment horizontal="right" vertical="center" wrapText="1"/>
    </xf>
    <xf numFmtId="0" fontId="15" fillId="0" borderId="0" xfId="5" applyFont="1"/>
    <xf numFmtId="0" fontId="18" fillId="0" borderId="4" xfId="5" applyNumberFormat="1" applyFont="1" applyFill="1" applyBorder="1" applyAlignment="1" applyProtection="1">
      <alignment horizontal="center" vertical="center" wrapText="1"/>
    </xf>
    <xf numFmtId="0" fontId="16" fillId="0" borderId="4" xfId="5" applyNumberFormat="1" applyFont="1" applyFill="1" applyBorder="1" applyAlignment="1" applyProtection="1">
      <alignment horizontal="center" vertical="center" wrapText="1"/>
    </xf>
    <xf numFmtId="0" fontId="16" fillId="0" borderId="4" xfId="5" applyNumberFormat="1" applyFont="1" applyFill="1" applyBorder="1" applyAlignment="1" applyProtection="1">
      <alignment horizontal="left" vertical="center" wrapText="1"/>
    </xf>
    <xf numFmtId="3" fontId="16" fillId="0" borderId="4" xfId="5" applyNumberFormat="1" applyFont="1" applyFill="1" applyBorder="1" applyAlignment="1" applyProtection="1">
      <alignment horizontal="right" vertical="center" wrapText="1"/>
    </xf>
    <xf numFmtId="3" fontId="16" fillId="5" borderId="4" xfId="5" applyNumberFormat="1" applyFont="1" applyFill="1" applyBorder="1" applyAlignment="1" applyProtection="1">
      <alignment horizontal="right" vertical="center" wrapText="1"/>
    </xf>
    <xf numFmtId="0" fontId="19" fillId="0" borderId="0" xfId="5" applyFont="1"/>
    <xf numFmtId="0" fontId="20" fillId="0" borderId="4" xfId="5" applyNumberFormat="1" applyFont="1" applyFill="1" applyBorder="1" applyAlignment="1" applyProtection="1">
      <alignment horizontal="center" vertical="center" wrapText="1"/>
    </xf>
    <xf numFmtId="0" fontId="20" fillId="0" borderId="4" xfId="5" applyNumberFormat="1" applyFont="1" applyFill="1" applyBorder="1" applyAlignment="1" applyProtection="1">
      <alignment vertical="center" wrapText="1"/>
    </xf>
    <xf numFmtId="3" fontId="20" fillId="0" borderId="4" xfId="5" applyNumberFormat="1" applyFont="1" applyFill="1" applyBorder="1" applyAlignment="1" applyProtection="1">
      <alignment horizontal="right" vertical="center" wrapText="1"/>
    </xf>
    <xf numFmtId="3" fontId="20" fillId="5" borderId="4" xfId="5" applyNumberFormat="1" applyFont="1" applyFill="1" applyBorder="1" applyAlignment="1" applyProtection="1">
      <alignment horizontal="right" vertical="center" wrapText="1"/>
    </xf>
    <xf numFmtId="0" fontId="21" fillId="0" borderId="0" xfId="5" applyFont="1"/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vertical="center" wrapText="1"/>
    </xf>
    <xf numFmtId="3" fontId="13" fillId="0" borderId="4" xfId="5" applyNumberFormat="1" applyFont="1" applyFill="1" applyBorder="1" applyAlignment="1" applyProtection="1">
      <alignment horizontal="right" vertical="center" wrapText="1"/>
    </xf>
    <xf numFmtId="3" fontId="13" fillId="5" borderId="4" xfId="5" applyNumberFormat="1" applyFont="1" applyFill="1" applyBorder="1" applyAlignment="1" applyProtection="1">
      <alignment vertical="center" wrapText="1"/>
    </xf>
    <xf numFmtId="3" fontId="13" fillId="0" borderId="4" xfId="5" applyNumberFormat="1" applyFont="1" applyFill="1" applyBorder="1" applyAlignment="1" applyProtection="1">
      <alignment vertical="center" wrapText="1"/>
    </xf>
    <xf numFmtId="4" fontId="15" fillId="0" borderId="0" xfId="5" applyNumberFormat="1" applyFont="1"/>
    <xf numFmtId="3" fontId="13" fillId="5" borderId="4" xfId="5" applyNumberFormat="1" applyFont="1" applyFill="1" applyBorder="1" applyAlignment="1">
      <alignment vertical="center" wrapText="1"/>
    </xf>
    <xf numFmtId="3" fontId="22" fillId="0" borderId="4" xfId="5" applyNumberFormat="1" applyFont="1" applyBorder="1" applyAlignment="1">
      <alignment vertical="center" wrapText="1"/>
    </xf>
    <xf numFmtId="3" fontId="13" fillId="5" borderId="4" xfId="5" applyNumberFormat="1" applyFont="1" applyFill="1" applyBorder="1" applyAlignment="1" applyProtection="1">
      <alignment horizontal="right" vertical="center" wrapText="1"/>
    </xf>
    <xf numFmtId="3" fontId="13" fillId="0" borderId="4" xfId="5" applyNumberFormat="1" applyFont="1" applyBorder="1" applyAlignment="1">
      <alignment vertical="center" wrapText="1"/>
    </xf>
    <xf numFmtId="0" fontId="18" fillId="0" borderId="4" xfId="5" applyNumberFormat="1" applyFont="1" applyFill="1" applyBorder="1" applyAlignment="1" applyProtection="1">
      <alignment vertical="center" wrapText="1"/>
    </xf>
    <xf numFmtId="3" fontId="18" fillId="0" borderId="4" xfId="5" applyNumberFormat="1" applyFont="1" applyFill="1" applyBorder="1" applyAlignment="1" applyProtection="1">
      <alignment horizontal="right" vertical="center" wrapText="1"/>
    </xf>
    <xf numFmtId="3" fontId="18" fillId="5" borderId="4" xfId="5" applyNumberFormat="1" applyFont="1" applyFill="1" applyBorder="1" applyAlignment="1">
      <alignment vertical="center" wrapText="1"/>
    </xf>
    <xf numFmtId="3" fontId="23" fillId="0" borderId="4" xfId="5" applyNumberFormat="1" applyFont="1" applyBorder="1" applyAlignment="1">
      <alignment vertical="center" wrapText="1"/>
    </xf>
    <xf numFmtId="0" fontId="13" fillId="0" borderId="4" xfId="5" applyFont="1" applyFill="1" applyBorder="1" applyAlignment="1">
      <alignment wrapText="1"/>
    </xf>
    <xf numFmtId="3" fontId="13" fillId="0" borderId="4" xfId="5" applyNumberFormat="1" applyFont="1" applyFill="1" applyBorder="1" applyAlignment="1">
      <alignment vertical="center" wrapText="1"/>
    </xf>
    <xf numFmtId="0" fontId="20" fillId="0" borderId="4" xfId="5" applyNumberFormat="1" applyFont="1" applyFill="1" applyBorder="1" applyAlignment="1" applyProtection="1">
      <alignment horizontal="left" vertical="center" wrapText="1"/>
    </xf>
    <xf numFmtId="0" fontId="13" fillId="0" borderId="4" xfId="5" applyNumberFormat="1" applyFont="1" applyFill="1" applyBorder="1" applyAlignment="1" applyProtection="1">
      <alignment horizontal="left" vertical="center" wrapText="1"/>
    </xf>
    <xf numFmtId="49" fontId="13" fillId="5" borderId="4" xfId="5" applyNumberFormat="1" applyFont="1" applyFill="1" applyBorder="1" applyAlignment="1" applyProtection="1">
      <alignment horizontal="left" vertical="center" wrapText="1"/>
    </xf>
    <xf numFmtId="0" fontId="16" fillId="0" borderId="4" xfId="5" applyFont="1" applyBorder="1" applyAlignment="1">
      <alignment vertical="center" wrapText="1"/>
    </xf>
    <xf numFmtId="3" fontId="15" fillId="0" borderId="0" xfId="5" applyNumberFormat="1" applyFont="1"/>
    <xf numFmtId="3" fontId="16" fillId="5" borderId="4" xfId="5" applyNumberFormat="1" applyFont="1" applyFill="1" applyBorder="1" applyAlignment="1">
      <alignment vertical="center" wrapText="1"/>
    </xf>
    <xf numFmtId="3" fontId="24" fillId="0" borderId="4" xfId="5" applyNumberFormat="1" applyFont="1" applyBorder="1" applyAlignment="1">
      <alignment vertical="center" wrapText="1"/>
    </xf>
    <xf numFmtId="3" fontId="20" fillId="5" borderId="4" xfId="5" applyNumberFormat="1" applyFont="1" applyFill="1" applyBorder="1" applyAlignment="1">
      <alignment vertical="center" wrapText="1"/>
    </xf>
    <xf numFmtId="3" fontId="25" fillId="0" borderId="4" xfId="5" applyNumberFormat="1" applyFont="1" applyBorder="1" applyAlignment="1">
      <alignment vertical="center" wrapText="1"/>
    </xf>
    <xf numFmtId="3" fontId="22" fillId="5" borderId="4" xfId="5" applyNumberFormat="1" applyFont="1" applyFill="1" applyBorder="1" applyAlignment="1">
      <alignment vertical="center" wrapText="1"/>
    </xf>
    <xf numFmtId="3" fontId="15" fillId="0" borderId="4" xfId="5" applyNumberFormat="1" applyFont="1" applyBorder="1"/>
    <xf numFmtId="0" fontId="28" fillId="0" borderId="0" xfId="5" applyFont="1"/>
    <xf numFmtId="0" fontId="14" fillId="0" borderId="0" xfId="5" applyNumberFormat="1" applyFont="1" applyFill="1" applyAlignment="1" applyProtection="1"/>
    <xf numFmtId="0" fontId="14" fillId="5" borderId="0" xfId="5" applyNumberFormat="1" applyFont="1" applyFill="1" applyAlignment="1" applyProtection="1"/>
    <xf numFmtId="4" fontId="19" fillId="0" borderId="0" xfId="5" applyNumberFormat="1" applyFont="1"/>
    <xf numFmtId="0" fontId="13" fillId="5" borderId="0" xfId="5" applyNumberFormat="1" applyFont="1" applyFill="1" applyAlignment="1" applyProtection="1"/>
    <xf numFmtId="0" fontId="29" fillId="0" borderId="0" xfId="3" applyFont="1"/>
    <xf numFmtId="0" fontId="32" fillId="0" borderId="0" xfId="3" applyFont="1"/>
    <xf numFmtId="0" fontId="35" fillId="0" borderId="24" xfId="3" applyNumberFormat="1" applyFont="1" applyBorder="1" applyAlignment="1">
      <alignment horizontal="center" vertical="center" wrapText="1"/>
    </xf>
    <xf numFmtId="1" fontId="32" fillId="0" borderId="26" xfId="3" applyNumberFormat="1" applyFont="1" applyBorder="1" applyAlignment="1">
      <alignment horizontal="center" vertical="center"/>
    </xf>
    <xf numFmtId="1" fontId="32" fillId="0" borderId="4" xfId="3" applyNumberFormat="1" applyFont="1" applyBorder="1" applyAlignment="1">
      <alignment horizontal="center" vertical="center"/>
    </xf>
    <xf numFmtId="1" fontId="32" fillId="0" borderId="27" xfId="3" applyNumberFormat="1" applyFont="1" applyBorder="1" applyAlignment="1">
      <alignment horizontal="center" vertical="center"/>
    </xf>
    <xf numFmtId="168" fontId="36" fillId="0" borderId="26" xfId="3" applyNumberFormat="1" applyFont="1" applyBorder="1" applyAlignment="1">
      <alignment horizontal="center" vertical="center"/>
    </xf>
    <xf numFmtId="0" fontId="36" fillId="0" borderId="4" xfId="3" applyNumberFormat="1" applyFont="1" applyBorder="1" applyAlignment="1">
      <alignment horizontal="center" vertical="center" wrapText="1"/>
    </xf>
    <xf numFmtId="0" fontId="36" fillId="0" borderId="27" xfId="3" applyNumberFormat="1" applyFont="1" applyBorder="1" applyAlignment="1">
      <alignment horizontal="left" vertical="top" wrapText="1"/>
    </xf>
    <xf numFmtId="3" fontId="37" fillId="0" borderId="26" xfId="3" applyNumberFormat="1" applyFont="1" applyBorder="1" applyAlignment="1">
      <alignment horizontal="right" vertical="center"/>
    </xf>
    <xf numFmtId="3" fontId="37" fillId="0" borderId="4" xfId="3" applyNumberFormat="1" applyFont="1" applyBorder="1" applyAlignment="1">
      <alignment horizontal="right" vertical="center"/>
    </xf>
    <xf numFmtId="0" fontId="37" fillId="0" borderId="27" xfId="3" applyNumberFormat="1" applyFont="1" applyBorder="1" applyAlignment="1">
      <alignment horizontal="right" vertical="center"/>
    </xf>
    <xf numFmtId="0" fontId="37" fillId="0" borderId="4" xfId="3" applyNumberFormat="1" applyFont="1" applyBorder="1" applyAlignment="1">
      <alignment horizontal="right" vertical="center"/>
    </xf>
    <xf numFmtId="3" fontId="37" fillId="0" borderId="28" xfId="3" applyNumberFormat="1" applyFont="1" applyBorder="1" applyAlignment="1">
      <alignment horizontal="right" vertical="center"/>
    </xf>
    <xf numFmtId="0" fontId="38" fillId="0" borderId="0" xfId="3" applyFont="1"/>
    <xf numFmtId="168" fontId="32" fillId="0" borderId="26" xfId="3" applyNumberFormat="1" applyFont="1" applyBorder="1" applyAlignment="1">
      <alignment horizontal="center" vertical="center"/>
    </xf>
    <xf numFmtId="0" fontId="32" fillId="0" borderId="4" xfId="3" applyNumberFormat="1" applyFont="1" applyBorder="1" applyAlignment="1">
      <alignment horizontal="center" vertical="center" wrapText="1"/>
    </xf>
    <xf numFmtId="0" fontId="32" fillId="0" borderId="27" xfId="3" applyNumberFormat="1" applyFont="1" applyBorder="1" applyAlignment="1">
      <alignment horizontal="left" vertical="top" wrapText="1"/>
    </xf>
    <xf numFmtId="3" fontId="39" fillId="0" borderId="26" xfId="3" applyNumberFormat="1" applyFont="1" applyBorder="1" applyAlignment="1">
      <alignment horizontal="right" vertical="center"/>
    </xf>
    <xf numFmtId="3" fontId="39" fillId="0" borderId="4" xfId="3" applyNumberFormat="1" applyFont="1" applyBorder="1" applyAlignment="1">
      <alignment horizontal="right" vertical="center"/>
    </xf>
    <xf numFmtId="0" fontId="39" fillId="0" borderId="27" xfId="3" applyNumberFormat="1" applyFont="1" applyBorder="1" applyAlignment="1">
      <alignment horizontal="right" vertical="center"/>
    </xf>
    <xf numFmtId="0" fontId="39" fillId="0" borderId="4" xfId="3" applyNumberFormat="1" applyFont="1" applyBorder="1" applyAlignment="1">
      <alignment horizontal="right" vertical="center"/>
    </xf>
    <xf numFmtId="3" fontId="39" fillId="0" borderId="28" xfId="3" applyNumberFormat="1" applyFont="1" applyBorder="1" applyAlignment="1">
      <alignment horizontal="right" vertical="center"/>
    </xf>
    <xf numFmtId="169" fontId="32" fillId="0" borderId="4" xfId="3" applyNumberFormat="1" applyFont="1" applyBorder="1" applyAlignment="1">
      <alignment horizontal="center" vertical="center" wrapText="1"/>
    </xf>
    <xf numFmtId="0" fontId="39" fillId="0" borderId="26" xfId="3" applyNumberFormat="1" applyFont="1" applyBorder="1" applyAlignment="1">
      <alignment horizontal="right" vertical="center"/>
    </xf>
    <xf numFmtId="1" fontId="32" fillId="0" borderId="4" xfId="3" applyNumberFormat="1" applyFont="1" applyBorder="1" applyAlignment="1">
      <alignment horizontal="center" vertical="center" wrapText="1"/>
    </xf>
    <xf numFmtId="1" fontId="36" fillId="0" borderId="26" xfId="3" applyNumberFormat="1" applyFont="1" applyBorder="1" applyAlignment="1">
      <alignment horizontal="center" vertical="center"/>
    </xf>
    <xf numFmtId="3" fontId="37" fillId="0" borderId="27" xfId="3" applyNumberFormat="1" applyFont="1" applyBorder="1" applyAlignment="1">
      <alignment horizontal="right" vertical="center"/>
    </xf>
    <xf numFmtId="3" fontId="39" fillId="0" borderId="27" xfId="3" applyNumberFormat="1" applyFont="1" applyBorder="1" applyAlignment="1">
      <alignment horizontal="right" vertical="center"/>
    </xf>
    <xf numFmtId="0" fontId="37" fillId="0" borderId="26" xfId="3" applyNumberFormat="1" applyFont="1" applyBorder="1" applyAlignment="1">
      <alignment horizontal="right" vertical="center"/>
    </xf>
    <xf numFmtId="1" fontId="39" fillId="0" borderId="4" xfId="3" applyNumberFormat="1" applyFont="1" applyBorder="1" applyAlignment="1">
      <alignment horizontal="right" vertical="center"/>
    </xf>
    <xf numFmtId="3" fontId="39" fillId="0" borderId="17" xfId="3" applyNumberFormat="1" applyFont="1" applyBorder="1" applyAlignment="1">
      <alignment horizontal="right" vertical="center"/>
    </xf>
    <xf numFmtId="0" fontId="39" fillId="0" borderId="18" xfId="3" applyNumberFormat="1" applyFont="1" applyBorder="1" applyAlignment="1">
      <alignment horizontal="right" vertical="center"/>
    </xf>
    <xf numFmtId="3" fontId="39" fillId="0" borderId="19" xfId="3" applyNumberFormat="1" applyFont="1" applyBorder="1" applyAlignment="1">
      <alignment horizontal="right" vertical="center"/>
    </xf>
    <xf numFmtId="3" fontId="39" fillId="0" borderId="18" xfId="3" applyNumberFormat="1" applyFont="1" applyBorder="1" applyAlignment="1">
      <alignment horizontal="right" vertical="center"/>
    </xf>
    <xf numFmtId="3" fontId="39" fillId="0" borderId="29" xfId="3" applyNumberFormat="1" applyFont="1" applyBorder="1" applyAlignment="1">
      <alignment horizontal="right" vertical="center"/>
    </xf>
    <xf numFmtId="0" fontId="36" fillId="0" borderId="30" xfId="3" applyNumberFormat="1" applyFont="1" applyBorder="1" applyAlignment="1">
      <alignment horizontal="center" vertical="center"/>
    </xf>
    <xf numFmtId="0" fontId="36" fillId="0" borderId="31" xfId="3" applyNumberFormat="1" applyFont="1" applyBorder="1" applyAlignment="1">
      <alignment horizontal="center" vertical="center"/>
    </xf>
    <xf numFmtId="0" fontId="36" fillId="0" borderId="32" xfId="3" applyNumberFormat="1" applyFont="1" applyBorder="1" applyAlignment="1">
      <alignment horizontal="right" vertical="center"/>
    </xf>
    <xf numFmtId="3" fontId="37" fillId="0" borderId="30" xfId="3" applyNumberFormat="1" applyFont="1" applyBorder="1" applyAlignment="1">
      <alignment horizontal="right" vertical="center"/>
    </xf>
    <xf numFmtId="3" fontId="37" fillId="0" borderId="31" xfId="3" applyNumberFormat="1" applyFont="1" applyBorder="1" applyAlignment="1">
      <alignment horizontal="right" vertical="center"/>
    </xf>
    <xf numFmtId="3" fontId="37" fillId="0" borderId="33" xfId="3" applyNumberFormat="1" applyFont="1" applyBorder="1" applyAlignment="1">
      <alignment horizontal="right" vertical="center"/>
    </xf>
    <xf numFmtId="3" fontId="37" fillId="0" borderId="34" xfId="3" applyNumberFormat="1" applyFont="1" applyBorder="1" applyAlignment="1">
      <alignment horizontal="right" vertical="center"/>
    </xf>
    <xf numFmtId="3" fontId="37" fillId="0" borderId="35" xfId="3" applyNumberFormat="1" applyFont="1" applyBorder="1" applyAlignment="1">
      <alignment horizontal="right" vertical="center"/>
    </xf>
    <xf numFmtId="0" fontId="11" fillId="0" borderId="0" xfId="3"/>
    <xf numFmtId="0" fontId="40" fillId="0" borderId="0" xfId="6" applyNumberFormat="1" applyFont="1" applyFill="1" applyAlignment="1" applyProtection="1"/>
    <xf numFmtId="1" fontId="40" fillId="0" borderId="0" xfId="6" applyNumberFormat="1" applyFont="1" applyFill="1"/>
    <xf numFmtId="0" fontId="40" fillId="0" borderId="0" xfId="6" applyFont="1" applyFill="1"/>
    <xf numFmtId="0" fontId="40" fillId="2" borderId="0" xfId="6" applyNumberFormat="1" applyFont="1" applyFill="1" applyAlignment="1" applyProtection="1">
      <alignment vertical="center" wrapText="1"/>
    </xf>
    <xf numFmtId="1" fontId="40" fillId="0" borderId="0" xfId="6" applyNumberFormat="1" applyFont="1" applyFill="1" applyAlignment="1" applyProtection="1"/>
    <xf numFmtId="0" fontId="40" fillId="0" borderId="0" xfId="6" applyNumberFormat="1" applyFont="1" applyFill="1" applyAlignment="1" applyProtection="1">
      <alignment horizontal="center" vertical="center" wrapText="1"/>
    </xf>
    <xf numFmtId="1" fontId="40" fillId="0" borderId="0" xfId="6" applyNumberFormat="1" applyFont="1" applyFill="1" applyAlignment="1">
      <alignment horizontal="center"/>
    </xf>
    <xf numFmtId="0" fontId="40" fillId="0" borderId="0" xfId="6" applyFont="1" applyFill="1" applyAlignment="1">
      <alignment horizontal="right"/>
    </xf>
    <xf numFmtId="0" fontId="46" fillId="0" borderId="0" xfId="6" applyNumberFormat="1" applyFont="1" applyFill="1" applyAlignment="1" applyProtection="1">
      <alignment horizontal="center" vertical="center" wrapText="1"/>
    </xf>
    <xf numFmtId="0" fontId="40" fillId="0" borderId="36" xfId="6" applyNumberFormat="1" applyFont="1" applyFill="1" applyBorder="1" applyAlignment="1" applyProtection="1">
      <alignment horizontal="right" vertical="center"/>
    </xf>
    <xf numFmtId="0" fontId="40" fillId="0" borderId="37" xfId="6" applyNumberFormat="1" applyFont="1" applyFill="1" applyBorder="1" applyAlignment="1" applyProtection="1"/>
    <xf numFmtId="0" fontId="40" fillId="0" borderId="41" xfId="6" applyNumberFormat="1" applyFont="1" applyFill="1" applyBorder="1" applyAlignment="1" applyProtection="1"/>
    <xf numFmtId="0" fontId="40" fillId="0" borderId="0" xfId="6" applyNumberFormat="1" applyFont="1" applyFill="1" applyBorder="1" applyAlignment="1" applyProtection="1"/>
    <xf numFmtId="0" fontId="13" fillId="0" borderId="4" xfId="6" applyNumberFormat="1" applyFont="1" applyFill="1" applyBorder="1" applyAlignment="1" applyProtection="1">
      <alignment horizontal="center" vertical="center" wrapText="1"/>
    </xf>
    <xf numFmtId="0" fontId="47" fillId="0" borderId="4" xfId="6" applyNumberFormat="1" applyFont="1" applyFill="1" applyBorder="1" applyAlignment="1" applyProtection="1">
      <alignment horizontal="center" vertical="center" wrapText="1"/>
    </xf>
    <xf numFmtId="0" fontId="46" fillId="0" borderId="0" xfId="6" applyNumberFormat="1" applyFont="1" applyFill="1" applyAlignment="1" applyProtection="1">
      <alignment horizontal="right" vertical="center"/>
    </xf>
    <xf numFmtId="1" fontId="46" fillId="0" borderId="4" xfId="6" applyNumberFormat="1" applyFont="1" applyBorder="1" applyAlignment="1">
      <alignment horizontal="center" vertical="center" wrapText="1"/>
    </xf>
    <xf numFmtId="1" fontId="46" fillId="0" borderId="4" xfId="6" applyNumberFormat="1" applyFont="1" applyBorder="1" applyAlignment="1">
      <alignment horizontal="left" vertical="center" wrapText="1"/>
    </xf>
    <xf numFmtId="3" fontId="46" fillId="0" borderId="4" xfId="6" applyNumberFormat="1" applyFont="1" applyBorder="1" applyAlignment="1">
      <alignment horizontal="center" vertical="center" wrapText="1"/>
    </xf>
    <xf numFmtId="3" fontId="46" fillId="0" borderId="4" xfId="6" applyNumberFormat="1" applyFont="1" applyBorder="1" applyAlignment="1">
      <alignment horizontal="right" vertical="center"/>
    </xf>
    <xf numFmtId="3" fontId="46" fillId="2" borderId="4" xfId="6" applyNumberFormat="1" applyFont="1" applyFill="1" applyBorder="1" applyAlignment="1">
      <alignment horizontal="right" vertical="center"/>
    </xf>
    <xf numFmtId="3" fontId="46" fillId="0" borderId="4" xfId="6" applyNumberFormat="1" applyFont="1" applyFill="1" applyBorder="1" applyAlignment="1" applyProtection="1">
      <alignment horizontal="right" vertical="center"/>
    </xf>
    <xf numFmtId="0" fontId="46" fillId="0" borderId="0" xfId="6" applyFont="1" applyFill="1" applyAlignment="1">
      <alignment horizontal="right" vertical="center"/>
    </xf>
    <xf numFmtId="0" fontId="46" fillId="0" borderId="0" xfId="6" applyNumberFormat="1" applyFont="1" applyFill="1" applyBorder="1" applyAlignment="1" applyProtection="1"/>
    <xf numFmtId="1" fontId="46" fillId="0" borderId="42" xfId="6" applyNumberFormat="1" applyFont="1" applyFill="1" applyBorder="1" applyAlignment="1" applyProtection="1">
      <alignment horizontal="center" vertical="center" wrapText="1"/>
    </xf>
    <xf numFmtId="0" fontId="46" fillId="0" borderId="0" xfId="6" applyFont="1" applyFill="1"/>
    <xf numFmtId="1" fontId="40" fillId="0" borderId="4" xfId="6" applyNumberFormat="1" applyFont="1" applyBorder="1" applyAlignment="1">
      <alignment horizontal="center" vertical="center" wrapText="1"/>
    </xf>
    <xf numFmtId="1" fontId="40" fillId="0" borderId="42" xfId="6" applyNumberFormat="1" applyFont="1" applyFill="1" applyBorder="1" applyAlignment="1" applyProtection="1">
      <alignment horizontal="center" vertical="center" wrapText="1"/>
    </xf>
    <xf numFmtId="3" fontId="40" fillId="0" borderId="4" xfId="6" applyNumberFormat="1" applyFont="1" applyBorder="1" applyAlignment="1">
      <alignment horizontal="left" vertical="center" wrapText="1"/>
    </xf>
    <xf numFmtId="3" fontId="40" fillId="0" borderId="4" xfId="6" applyNumberFormat="1" applyFont="1" applyBorder="1" applyAlignment="1">
      <alignment horizontal="right" vertical="center"/>
    </xf>
    <xf numFmtId="3" fontId="40" fillId="0" borderId="4" xfId="6" applyNumberFormat="1" applyFont="1" applyFill="1" applyBorder="1" applyAlignment="1" applyProtection="1">
      <alignment horizontal="right" vertical="center"/>
    </xf>
    <xf numFmtId="1" fontId="48" fillId="0" borderId="4" xfId="6" applyNumberFormat="1" applyFont="1" applyBorder="1" applyAlignment="1">
      <alignment horizontal="center" vertical="center" wrapText="1"/>
    </xf>
    <xf numFmtId="3" fontId="48" fillId="0" borderId="4" xfId="6" applyNumberFormat="1" applyFont="1" applyBorder="1" applyAlignment="1">
      <alignment horizontal="left" vertical="center" wrapText="1"/>
    </xf>
    <xf numFmtId="3" fontId="49" fillId="2" borderId="4" xfId="6" applyNumberFormat="1" applyFont="1" applyFill="1" applyBorder="1" applyAlignment="1">
      <alignment horizontal="right" vertical="center"/>
    </xf>
    <xf numFmtId="3" fontId="48" fillId="0" borderId="4" xfId="6" applyNumberFormat="1" applyFont="1" applyBorder="1" applyAlignment="1">
      <alignment horizontal="right" vertical="center"/>
    </xf>
    <xf numFmtId="3" fontId="48" fillId="0" borderId="4" xfId="6" applyNumberFormat="1" applyFont="1" applyFill="1" applyBorder="1" applyAlignment="1" applyProtection="1">
      <alignment horizontal="right" vertical="center"/>
    </xf>
    <xf numFmtId="3" fontId="50" fillId="2" borderId="4" xfId="6" applyNumberFormat="1" applyFont="1" applyFill="1" applyBorder="1" applyAlignment="1">
      <alignment horizontal="right" vertical="center"/>
    </xf>
    <xf numFmtId="0" fontId="40" fillId="0" borderId="0" xfId="6" applyNumberFormat="1" applyFont="1" applyFill="1" applyAlignment="1" applyProtection="1">
      <alignment horizontal="right" vertical="center"/>
    </xf>
    <xf numFmtId="0" fontId="40" fillId="0" borderId="0" xfId="6" applyFont="1" applyFill="1" applyAlignment="1">
      <alignment horizontal="right" vertical="center"/>
    </xf>
    <xf numFmtId="3" fontId="48" fillId="2" borderId="4" xfId="6" applyNumberFormat="1" applyFont="1" applyFill="1" applyBorder="1" applyAlignment="1">
      <alignment horizontal="right" vertical="center"/>
    </xf>
    <xf numFmtId="0" fontId="46" fillId="2" borderId="0" xfId="6" applyNumberFormat="1" applyFont="1" applyFill="1" applyAlignment="1" applyProtection="1">
      <alignment horizontal="right" vertical="center"/>
    </xf>
    <xf numFmtId="1" fontId="46" fillId="2" borderId="4" xfId="6" applyNumberFormat="1" applyFont="1" applyFill="1" applyBorder="1" applyAlignment="1">
      <alignment horizontal="center" vertical="center" wrapText="1"/>
    </xf>
    <xf numFmtId="1" fontId="46" fillId="2" borderId="4" xfId="6" applyNumberFormat="1" applyFont="1" applyFill="1" applyBorder="1" applyAlignment="1">
      <alignment horizontal="left" vertical="center" wrapText="1"/>
    </xf>
    <xf numFmtId="3" fontId="46" fillId="2" borderId="4" xfId="6" applyNumberFormat="1" applyFont="1" applyFill="1" applyBorder="1" applyAlignment="1">
      <alignment horizontal="center" vertical="center" wrapText="1"/>
    </xf>
    <xf numFmtId="0" fontId="46" fillId="2" borderId="0" xfId="6" applyFont="1" applyFill="1" applyAlignment="1">
      <alignment horizontal="right" vertical="center"/>
    </xf>
    <xf numFmtId="0" fontId="40" fillId="2" borderId="0" xfId="6" applyNumberFormat="1" applyFont="1" applyFill="1" applyAlignment="1" applyProtection="1">
      <alignment horizontal="right" vertical="center"/>
    </xf>
    <xf numFmtId="1" fontId="40" fillId="2" borderId="4" xfId="6" applyNumberFormat="1" applyFont="1" applyFill="1" applyBorder="1" applyAlignment="1">
      <alignment horizontal="center" vertical="center" wrapText="1"/>
    </xf>
    <xf numFmtId="1" fontId="40" fillId="2" borderId="42" xfId="6" applyNumberFormat="1" applyFont="1" applyFill="1" applyBorder="1" applyAlignment="1" applyProtection="1">
      <alignment horizontal="center" vertical="center" wrapText="1"/>
    </xf>
    <xf numFmtId="3" fontId="40" fillId="2" borderId="4" xfId="6" applyNumberFormat="1" applyFont="1" applyFill="1" applyBorder="1" applyAlignment="1">
      <alignment horizontal="left" vertical="center" wrapText="1"/>
    </xf>
    <xf numFmtId="3" fontId="40" fillId="2" borderId="4" xfId="6" applyNumberFormat="1" applyFont="1" applyFill="1" applyBorder="1" applyAlignment="1">
      <alignment horizontal="right" vertical="center"/>
    </xf>
    <xf numFmtId="0" fontId="40" fillId="2" borderId="0" xfId="6" applyFont="1" applyFill="1" applyAlignment="1">
      <alignment horizontal="right" vertical="center"/>
    </xf>
    <xf numFmtId="1" fontId="48" fillId="2" borderId="4" xfId="6" applyNumberFormat="1" applyFont="1" applyFill="1" applyBorder="1" applyAlignment="1">
      <alignment horizontal="center" vertical="center" wrapText="1"/>
    </xf>
    <xf numFmtId="3" fontId="48" fillId="2" borderId="4" xfId="6" applyNumberFormat="1" applyFont="1" applyFill="1" applyBorder="1" applyAlignment="1">
      <alignment horizontal="left" vertical="center" wrapText="1"/>
    </xf>
    <xf numFmtId="3" fontId="48" fillId="2" borderId="4" xfId="6" applyNumberFormat="1" applyFont="1" applyFill="1" applyBorder="1" applyAlignment="1" applyProtection="1">
      <alignment horizontal="right" vertical="center"/>
    </xf>
    <xf numFmtId="3" fontId="49" fillId="3" borderId="4" xfId="6" applyNumberFormat="1" applyFont="1" applyFill="1" applyBorder="1" applyAlignment="1">
      <alignment horizontal="right" vertical="center"/>
    </xf>
    <xf numFmtId="1" fontId="46" fillId="2" borderId="4" xfId="6" applyNumberFormat="1" applyFont="1" applyFill="1" applyBorder="1" applyAlignment="1">
      <alignment horizontal="right" vertical="center" wrapText="1"/>
    </xf>
    <xf numFmtId="3" fontId="46" fillId="2" borderId="4" xfId="6" applyNumberFormat="1" applyFont="1" applyFill="1" applyBorder="1" applyAlignment="1" applyProtection="1">
      <alignment horizontal="right" vertical="center"/>
    </xf>
    <xf numFmtId="1" fontId="46" fillId="0" borderId="0" xfId="6" applyNumberFormat="1" applyFont="1" applyBorder="1" applyAlignment="1">
      <alignment horizontal="right" vertical="center" wrapText="1"/>
    </xf>
    <xf numFmtId="1" fontId="46" fillId="0" borderId="0" xfId="6" applyNumberFormat="1" applyFont="1" applyBorder="1" applyAlignment="1">
      <alignment horizontal="center" vertical="center" wrapText="1"/>
    </xf>
    <xf numFmtId="3" fontId="46" fillId="0" borderId="0" xfId="6" applyNumberFormat="1" applyFont="1" applyBorder="1" applyAlignment="1">
      <alignment horizontal="center" vertical="center" wrapText="1"/>
    </xf>
    <xf numFmtId="3" fontId="46" fillId="0" borderId="0" xfId="6" applyNumberFormat="1" applyFont="1" applyFill="1" applyBorder="1" applyAlignment="1" applyProtection="1">
      <alignment horizontal="right" vertical="center"/>
    </xf>
    <xf numFmtId="3" fontId="40" fillId="0" borderId="0" xfId="6" applyNumberFormat="1" applyFont="1" applyFill="1"/>
    <xf numFmtId="0" fontId="43" fillId="0" borderId="0" xfId="6" applyFont="1"/>
    <xf numFmtId="1" fontId="43" fillId="0" borderId="0" xfId="6" applyNumberFormat="1" applyFont="1" applyAlignment="1">
      <alignment vertical="center"/>
    </xf>
    <xf numFmtId="1" fontId="43" fillId="0" borderId="0" xfId="6" applyNumberFormat="1" applyFont="1"/>
    <xf numFmtId="3" fontId="43" fillId="0" borderId="0" xfId="6" applyNumberFormat="1" applyFont="1" applyBorder="1" applyAlignment="1">
      <alignment horizontal="right" wrapText="1"/>
    </xf>
    <xf numFmtId="3" fontId="43" fillId="0" borderId="0" xfId="6" applyNumberFormat="1" applyFont="1" applyBorder="1" applyAlignment="1">
      <alignment wrapText="1"/>
    </xf>
    <xf numFmtId="3" fontId="43" fillId="0" borderId="0" xfId="6" applyNumberFormat="1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left" vertical="center"/>
    </xf>
    <xf numFmtId="0" fontId="7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51" fillId="0" borderId="0" xfId="0" applyFont="1" applyAlignment="1">
      <alignment horizontal="left"/>
    </xf>
    <xf numFmtId="0" fontId="1" fillId="0" borderId="0" xfId="0" applyNumberFormat="1" applyFont="1" applyAlignment="1">
      <alignment horizontal="right" vertical="center"/>
    </xf>
    <xf numFmtId="1" fontId="2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1" fontId="2" fillId="0" borderId="4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/>
    <xf numFmtId="1" fontId="1" fillId="0" borderId="4" xfId="0" applyNumberFormat="1" applyFont="1" applyBorder="1" applyAlignment="1">
      <alignment horizontal="center" vertical="center"/>
    </xf>
    <xf numFmtId="1" fontId="1" fillId="0" borderId="38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55" fillId="0" borderId="4" xfId="0" applyNumberFormat="1" applyFont="1" applyFill="1" applyBorder="1" applyAlignment="1">
      <alignment horizontal="center" vertical="center"/>
    </xf>
    <xf numFmtId="0" fontId="55" fillId="0" borderId="38" xfId="0" applyNumberFormat="1" applyFont="1" applyFill="1" applyBorder="1" applyAlignment="1">
      <alignment horizontal="left" vertical="center"/>
    </xf>
    <xf numFmtId="3" fontId="55" fillId="0" borderId="4" xfId="0" applyNumberFormat="1" applyFont="1" applyFill="1" applyBorder="1" applyAlignment="1">
      <alignment horizontal="right" vertical="center"/>
    </xf>
    <xf numFmtId="0" fontId="0" fillId="0" borderId="0" xfId="0" applyFill="1"/>
    <xf numFmtId="0" fontId="1" fillId="0" borderId="4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55" fillId="0" borderId="38" xfId="0" applyFont="1" applyBorder="1" applyAlignment="1">
      <alignment horizontal="center"/>
    </xf>
    <xf numFmtId="3" fontId="55" fillId="0" borderId="4" xfId="0" applyNumberFormat="1" applyFont="1" applyBorder="1" applyAlignment="1">
      <alignment horizontal="right" vertical="center"/>
    </xf>
    <xf numFmtId="0" fontId="55" fillId="0" borderId="4" xfId="0" applyNumberFormat="1" applyFont="1" applyBorder="1" applyAlignment="1">
      <alignment horizontal="center" vertical="center"/>
    </xf>
    <xf numFmtId="0" fontId="55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left"/>
    </xf>
    <xf numFmtId="0" fontId="32" fillId="0" borderId="38" xfId="3" applyNumberFormat="1" applyFont="1" applyBorder="1" applyAlignment="1">
      <alignment horizontal="center" vertical="center" wrapText="1"/>
    </xf>
    <xf numFmtId="1" fontId="39" fillId="0" borderId="42" xfId="3" applyNumberFormat="1" applyFont="1" applyBorder="1" applyAlignment="1">
      <alignment horizontal="center" vertical="center" wrapText="1"/>
    </xf>
    <xf numFmtId="1" fontId="32" fillId="0" borderId="42" xfId="3" applyNumberFormat="1" applyFont="1" applyBorder="1" applyAlignment="1">
      <alignment horizontal="center" vertical="center" wrapText="1"/>
    </xf>
    <xf numFmtId="168" fontId="36" fillId="0" borderId="4" xfId="3" applyNumberFormat="1" applyFont="1" applyBorder="1" applyAlignment="1">
      <alignment horizontal="center" vertical="center" wrapText="1"/>
    </xf>
    <xf numFmtId="0" fontId="36" fillId="0" borderId="4" xfId="3" applyNumberFormat="1" applyFont="1" applyBorder="1" applyAlignment="1">
      <alignment horizontal="center" vertical="center"/>
    </xf>
    <xf numFmtId="0" fontId="36" fillId="0" borderId="38" xfId="3" applyNumberFormat="1" applyFont="1" applyBorder="1" applyAlignment="1">
      <alignment horizontal="left" vertical="center" wrapText="1"/>
    </xf>
    <xf numFmtId="0" fontId="36" fillId="0" borderId="4" xfId="3" applyNumberFormat="1" applyFont="1" applyBorder="1" applyAlignment="1">
      <alignment horizontal="left" vertical="center" wrapText="1"/>
    </xf>
    <xf numFmtId="0" fontId="32" fillId="0" borderId="4" xfId="3" applyNumberFormat="1" applyFont="1" applyBorder="1" applyAlignment="1">
      <alignment horizontal="right" vertical="center"/>
    </xf>
    <xf numFmtId="3" fontId="32" fillId="0" borderId="4" xfId="3" applyNumberFormat="1" applyFont="1" applyBorder="1" applyAlignment="1">
      <alignment horizontal="right" vertical="center"/>
    </xf>
    <xf numFmtId="168" fontId="58" fillId="0" borderId="4" xfId="3" applyNumberFormat="1" applyFont="1" applyBorder="1" applyAlignment="1">
      <alignment horizontal="center" vertical="center"/>
    </xf>
    <xf numFmtId="0" fontId="58" fillId="0" borderId="4" xfId="3" applyNumberFormat="1" applyFont="1" applyBorder="1" applyAlignment="1">
      <alignment horizontal="center" vertical="center" wrapText="1"/>
    </xf>
    <xf numFmtId="0" fontId="58" fillId="0" borderId="4" xfId="3" applyNumberFormat="1" applyFont="1" applyBorder="1" applyAlignment="1">
      <alignment horizontal="left" vertical="center" wrapText="1"/>
    </xf>
    <xf numFmtId="3" fontId="58" fillId="0" borderId="4" xfId="3" applyNumberFormat="1" applyFont="1" applyBorder="1" applyAlignment="1">
      <alignment horizontal="right" vertical="center"/>
    </xf>
    <xf numFmtId="0" fontId="58" fillId="0" borderId="4" xfId="3" applyNumberFormat="1" applyFont="1" applyBorder="1" applyAlignment="1">
      <alignment horizontal="right" vertical="center"/>
    </xf>
    <xf numFmtId="0" fontId="58" fillId="0" borderId="0" xfId="3" applyFont="1"/>
    <xf numFmtId="170" fontId="32" fillId="0" borderId="4" xfId="3" applyNumberFormat="1" applyFont="1" applyBorder="1" applyAlignment="1">
      <alignment horizontal="center" vertical="center"/>
    </xf>
    <xf numFmtId="171" fontId="32" fillId="0" borderId="4" xfId="3" applyNumberFormat="1" applyFont="1" applyBorder="1" applyAlignment="1">
      <alignment horizontal="center" vertical="center" wrapText="1"/>
    </xf>
    <xf numFmtId="172" fontId="32" fillId="0" borderId="4" xfId="3" applyNumberFormat="1" applyFont="1" applyBorder="1" applyAlignment="1">
      <alignment horizontal="center" vertical="center" wrapText="1"/>
    </xf>
    <xf numFmtId="0" fontId="32" fillId="0" borderId="4" xfId="3" applyNumberFormat="1" applyFont="1" applyBorder="1" applyAlignment="1">
      <alignment horizontal="left" vertical="center" wrapText="1"/>
    </xf>
    <xf numFmtId="173" fontId="32" fillId="0" borderId="4" xfId="3" applyNumberFormat="1" applyFont="1" applyBorder="1" applyAlignment="1">
      <alignment horizontal="center" vertical="center" wrapText="1"/>
    </xf>
    <xf numFmtId="174" fontId="32" fillId="0" borderId="4" xfId="3" applyNumberFormat="1" applyFont="1" applyBorder="1" applyAlignment="1">
      <alignment horizontal="center" vertical="center" wrapText="1"/>
    </xf>
    <xf numFmtId="1" fontId="36" fillId="0" borderId="4" xfId="3" applyNumberFormat="1" applyFont="1" applyBorder="1" applyAlignment="1">
      <alignment horizontal="center" vertical="center" wrapText="1"/>
    </xf>
    <xf numFmtId="1" fontId="58" fillId="0" borderId="4" xfId="3" applyNumberFormat="1" applyFont="1" applyBorder="1" applyAlignment="1">
      <alignment horizontal="center" vertical="center"/>
    </xf>
    <xf numFmtId="175" fontId="32" fillId="0" borderId="4" xfId="3" applyNumberFormat="1" applyFont="1" applyBorder="1" applyAlignment="1">
      <alignment horizontal="center" vertical="center"/>
    </xf>
    <xf numFmtId="0" fontId="36" fillId="0" borderId="4" xfId="3" applyFont="1" applyBorder="1"/>
    <xf numFmtId="3" fontId="36" fillId="0" borderId="4" xfId="3" applyNumberFormat="1" applyFont="1" applyBorder="1" applyAlignment="1">
      <alignment horizontal="right" vertical="center"/>
    </xf>
    <xf numFmtId="0" fontId="36" fillId="0" borderId="0" xfId="3" applyFont="1"/>
    <xf numFmtId="0" fontId="39" fillId="0" borderId="0" xfId="3" applyFont="1"/>
    <xf numFmtId="0" fontId="30" fillId="0" borderId="0" xfId="3" applyFont="1"/>
    <xf numFmtId="0" fontId="13" fillId="0" borderId="0" xfId="0" applyNumberFormat="1" applyFont="1" applyFill="1" applyAlignment="1" applyProtection="1">
      <alignment horizontal="left" wrapText="1"/>
    </xf>
    <xf numFmtId="0" fontId="61" fillId="0" borderId="0" xfId="0" applyFont="1" applyAlignment="1">
      <alignment wrapText="1"/>
    </xf>
    <xf numFmtId="0" fontId="63" fillId="0" borderId="4" xfId="0" applyFont="1" applyFill="1" applyBorder="1" applyAlignment="1">
      <alignment horizontal="center" vertical="top" wrapText="1"/>
    </xf>
    <xf numFmtId="0" fontId="63" fillId="0" borderId="4" xfId="0" applyFont="1" applyFill="1" applyBorder="1" applyAlignment="1">
      <alignment horizontal="center" wrapText="1"/>
    </xf>
    <xf numFmtId="3" fontId="63" fillId="0" borderId="4" xfId="0" applyNumberFormat="1" applyFont="1" applyFill="1" applyBorder="1" applyAlignment="1">
      <alignment horizontal="center" wrapText="1"/>
    </xf>
    <xf numFmtId="0" fontId="59" fillId="0" borderId="4" xfId="0" applyFont="1" applyFill="1" applyBorder="1" applyAlignment="1">
      <alignment horizontal="left" wrapText="1"/>
    </xf>
    <xf numFmtId="3" fontId="59" fillId="0" borderId="4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8" fillId="0" borderId="4" xfId="0" applyFont="1" applyFill="1" applyBorder="1" applyAlignment="1">
      <alignment horizontal="left" wrapText="1"/>
    </xf>
    <xf numFmtId="0" fontId="64" fillId="0" borderId="4" xfId="0" applyFont="1" applyFill="1" applyBorder="1" applyAlignment="1">
      <alignment horizontal="left" wrapText="1"/>
    </xf>
    <xf numFmtId="3" fontId="64" fillId="0" borderId="4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65" fillId="0" borderId="0" xfId="0" applyFont="1" applyAlignment="1">
      <alignment wrapText="1"/>
    </xf>
    <xf numFmtId="0" fontId="13" fillId="0" borderId="4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3" fontId="13" fillId="0" borderId="4" xfId="0" applyNumberFormat="1" applyFont="1" applyFill="1" applyBorder="1" applyAlignment="1">
      <alignment horizontal="center" wrapText="1"/>
    </xf>
    <xf numFmtId="3" fontId="18" fillId="0" borderId="4" xfId="0" applyNumberFormat="1" applyFont="1" applyFill="1" applyBorder="1" applyAlignment="1">
      <alignment horizontal="center" wrapText="1"/>
    </xf>
    <xf numFmtId="2" fontId="59" fillId="0" borderId="4" xfId="0" applyNumberFormat="1" applyFont="1" applyFill="1" applyBorder="1" applyAlignment="1">
      <alignment horizontal="left" wrapText="1"/>
    </xf>
    <xf numFmtId="0" fontId="64" fillId="0" borderId="4" xfId="0" applyFont="1" applyFill="1" applyBorder="1" applyAlignment="1">
      <alignment wrapText="1"/>
    </xf>
    <xf numFmtId="3" fontId="59" fillId="0" borderId="4" xfId="0" applyNumberFormat="1" applyFont="1" applyFill="1" applyBorder="1" applyAlignment="1">
      <alignment wrapText="1"/>
    </xf>
    <xf numFmtId="0" fontId="61" fillId="0" borderId="0" xfId="0" applyFont="1" applyFill="1" applyBorder="1" applyAlignment="1">
      <alignment horizontal="center" vertical="top" wrapText="1"/>
    </xf>
    <xf numFmtId="0" fontId="66" fillId="0" borderId="0" xfId="0" applyFont="1" applyFill="1" applyBorder="1" applyAlignment="1">
      <alignment horizontal="left" wrapText="1"/>
    </xf>
    <xf numFmtId="3" fontId="66" fillId="0" borderId="0" xfId="0" applyNumberFormat="1" applyFont="1" applyFill="1" applyBorder="1" applyAlignment="1">
      <alignment horizontal="center" wrapText="1"/>
    </xf>
    <xf numFmtId="0" fontId="13" fillId="0" borderId="0" xfId="0" applyNumberFormat="1" applyFont="1" applyFill="1" applyAlignment="1" applyProtection="1">
      <alignment horizontal="center" vertical="top" wrapText="1"/>
    </xf>
    <xf numFmtId="0" fontId="14" fillId="0" borderId="0" xfId="0" applyNumberFormat="1" applyFont="1" applyFill="1" applyAlignment="1" applyProtection="1">
      <alignment wrapText="1"/>
    </xf>
    <xf numFmtId="0" fontId="61" fillId="0" borderId="0" xfId="0" applyFont="1" applyFill="1" applyAlignment="1">
      <alignment horizontal="center" vertical="top" wrapText="1"/>
    </xf>
    <xf numFmtId="0" fontId="66" fillId="0" borderId="0" xfId="0" applyFont="1" applyFill="1" applyAlignment="1">
      <alignment horizontal="left" wrapText="1"/>
    </xf>
    <xf numFmtId="3" fontId="66" fillId="0" borderId="0" xfId="0" applyNumberFormat="1" applyFont="1" applyFill="1" applyAlignment="1">
      <alignment horizontal="center" wrapText="1"/>
    </xf>
    <xf numFmtId="0" fontId="13" fillId="0" borderId="0" xfId="8" applyFont="1" applyFill="1" applyAlignment="1">
      <alignment horizontal="center"/>
    </xf>
    <xf numFmtId="0" fontId="13" fillId="0" borderId="0" xfId="8" applyFont="1" applyAlignment="1">
      <alignment horizontal="center" wrapText="1"/>
    </xf>
    <xf numFmtId="0" fontId="13" fillId="0" borderId="0" xfId="8" applyFont="1"/>
    <xf numFmtId="0" fontId="13" fillId="0" borderId="0" xfId="8" applyFont="1" applyAlignment="1">
      <alignment horizontal="left"/>
    </xf>
    <xf numFmtId="0" fontId="68" fillId="0" borderId="0" xfId="8" applyFont="1"/>
    <xf numFmtId="0" fontId="13" fillId="0" borderId="0" xfId="8" applyNumberFormat="1" applyFont="1" applyFill="1" applyAlignment="1" applyProtection="1">
      <alignment vertical="center" wrapText="1"/>
    </xf>
    <xf numFmtId="0" fontId="13" fillId="0" borderId="0" xfId="8" applyFont="1" applyAlignment="1">
      <alignment wrapText="1"/>
    </xf>
    <xf numFmtId="0" fontId="13" fillId="0" borderId="0" xfId="8" applyFont="1" applyAlignment="1"/>
    <xf numFmtId="0" fontId="6" fillId="0" borderId="0" xfId="8" applyFont="1" applyAlignment="1">
      <alignment horizontal="center" wrapText="1"/>
    </xf>
    <xf numFmtId="0" fontId="68" fillId="0" borderId="0" xfId="8" applyFont="1" applyAlignment="1">
      <alignment wrapText="1"/>
    </xf>
    <xf numFmtId="0" fontId="60" fillId="0" borderId="0" xfId="8" applyFont="1" applyFill="1" applyAlignment="1">
      <alignment horizontal="center" vertical="top"/>
    </xf>
    <xf numFmtId="0" fontId="18" fillId="0" borderId="4" xfId="8" applyFont="1" applyFill="1" applyBorder="1" applyAlignment="1">
      <alignment horizontal="center" vertical="center"/>
    </xf>
    <xf numFmtId="0" fontId="18" fillId="0" borderId="4" xfId="8" applyFont="1" applyBorder="1" applyAlignment="1">
      <alignment horizontal="center" vertical="center" wrapText="1"/>
    </xf>
    <xf numFmtId="0" fontId="13" fillId="0" borderId="4" xfId="8" applyFont="1" applyFill="1" applyBorder="1" applyAlignment="1">
      <alignment horizontal="center" vertical="center"/>
    </xf>
    <xf numFmtId="0" fontId="13" fillId="0" borderId="4" xfId="8" applyFont="1" applyBorder="1" applyAlignment="1">
      <alignment horizontal="center" vertical="center" wrapText="1"/>
    </xf>
    <xf numFmtId="0" fontId="13" fillId="0" borderId="4" xfId="8" applyFont="1" applyFill="1" applyBorder="1" applyAlignment="1">
      <alignment horizontal="center" vertical="center" wrapText="1"/>
    </xf>
    <xf numFmtId="176" fontId="13" fillId="0" borderId="4" xfId="9" applyNumberFormat="1" applyFont="1" applyBorder="1" applyAlignment="1" applyProtection="1">
      <alignment horizontal="left" vertical="center" wrapText="1"/>
    </xf>
    <xf numFmtId="0" fontId="13" fillId="0" borderId="4" xfId="8" applyFont="1" applyBorder="1" applyAlignment="1">
      <alignment horizontal="center" vertical="center"/>
    </xf>
    <xf numFmtId="0" fontId="13" fillId="0" borderId="4" xfId="8" applyFont="1" applyBorder="1" applyAlignment="1">
      <alignment horizontal="left" vertical="center" wrapText="1"/>
    </xf>
    <xf numFmtId="0" fontId="13" fillId="0" borderId="4" xfId="8" applyFont="1" applyFill="1" applyBorder="1" applyAlignment="1">
      <alignment horizontal="left" vertical="center" wrapText="1"/>
    </xf>
    <xf numFmtId="0" fontId="13" fillId="0" borderId="4" xfId="8" applyFont="1" applyBorder="1" applyAlignment="1">
      <alignment vertical="center" wrapText="1"/>
    </xf>
    <xf numFmtId="49" fontId="13" fillId="0" borderId="4" xfId="8" applyNumberFormat="1" applyFont="1" applyBorder="1" applyAlignment="1">
      <alignment horizontal="center" vertical="center" wrapText="1"/>
    </xf>
    <xf numFmtId="49" fontId="13" fillId="0" borderId="4" xfId="8" applyNumberFormat="1" applyFont="1" applyFill="1" applyBorder="1" applyAlignment="1">
      <alignment horizontal="center" vertical="center" wrapText="1"/>
    </xf>
    <xf numFmtId="0" fontId="71" fillId="0" borderId="4" xfId="8" applyFont="1" applyBorder="1" applyAlignment="1">
      <alignment horizontal="center" vertical="center" wrapText="1"/>
    </xf>
    <xf numFmtId="0" fontId="22" fillId="0" borderId="4" xfId="8" applyFont="1" applyFill="1" applyBorder="1" applyAlignment="1">
      <alignment horizontal="center" vertical="center" wrapText="1"/>
    </xf>
    <xf numFmtId="0" fontId="22" fillId="0" borderId="4" xfId="8" applyFont="1" applyFill="1" applyBorder="1" applyAlignment="1">
      <alignment horizontal="center" vertical="center"/>
    </xf>
    <xf numFmtId="0" fontId="22" fillId="0" borderId="4" xfId="8" applyFont="1" applyFill="1" applyBorder="1" applyAlignment="1">
      <alignment horizontal="left" vertical="center" wrapText="1"/>
    </xf>
    <xf numFmtId="49" fontId="22" fillId="0" borderId="4" xfId="8" applyNumberFormat="1" applyFont="1" applyFill="1" applyBorder="1" applyAlignment="1">
      <alignment horizontal="center" vertical="center" wrapText="1"/>
    </xf>
    <xf numFmtId="0" fontId="72" fillId="0" borderId="4" xfId="8" applyFont="1" applyFill="1" applyBorder="1" applyAlignment="1">
      <alignment horizontal="left" vertical="center" wrapText="1"/>
    </xf>
    <xf numFmtId="0" fontId="72" fillId="0" borderId="4" xfId="8" applyFont="1" applyFill="1" applyBorder="1" applyAlignment="1">
      <alignment horizontal="center" vertical="center"/>
    </xf>
    <xf numFmtId="0" fontId="72" fillId="0" borderId="4" xfId="8" applyFont="1" applyFill="1" applyBorder="1" applyAlignment="1">
      <alignment horizontal="center" vertical="center" wrapText="1"/>
    </xf>
    <xf numFmtId="0" fontId="47" fillId="0" borderId="4" xfId="8" applyFont="1" applyFill="1" applyBorder="1" applyAlignment="1">
      <alignment vertical="center" wrapText="1"/>
    </xf>
    <xf numFmtId="0" fontId="73" fillId="0" borderId="4" xfId="8" applyFont="1" applyFill="1" applyBorder="1" applyAlignment="1">
      <alignment horizontal="center" vertical="center"/>
    </xf>
    <xf numFmtId="0" fontId="47" fillId="0" borderId="4" xfId="8" applyFont="1" applyFill="1" applyBorder="1" applyAlignment="1">
      <alignment horizontal="center" vertical="center" wrapText="1"/>
    </xf>
    <xf numFmtId="0" fontId="47" fillId="0" borderId="4" xfId="8" applyNumberFormat="1" applyFont="1" applyBorder="1" applyAlignment="1">
      <alignment vertical="center" wrapText="1" shrinkToFit="1"/>
    </xf>
    <xf numFmtId="49" fontId="72" fillId="0" borderId="4" xfId="8" applyNumberFormat="1" applyFont="1" applyFill="1" applyBorder="1" applyAlignment="1">
      <alignment horizontal="center" vertical="center" wrapText="1"/>
    </xf>
    <xf numFmtId="0" fontId="47" fillId="0" borderId="4" xfId="8" applyFont="1" applyBorder="1" applyAlignment="1">
      <alignment horizontal="center" vertical="center"/>
    </xf>
    <xf numFmtId="0" fontId="13" fillId="0" borderId="0" xfId="8" applyFont="1" applyBorder="1" applyAlignment="1">
      <alignment horizontal="center" vertical="center" wrapText="1"/>
    </xf>
    <xf numFmtId="0" fontId="22" fillId="0" borderId="0" xfId="8" applyFont="1" applyFill="1" applyBorder="1" applyAlignment="1">
      <alignment horizontal="left" vertical="center" wrapText="1"/>
    </xf>
    <xf numFmtId="0" fontId="13" fillId="0" borderId="0" xfId="8" applyFont="1" applyBorder="1" applyAlignment="1">
      <alignment horizontal="center" vertical="center"/>
    </xf>
    <xf numFmtId="0" fontId="13" fillId="0" borderId="0" xfId="8" applyFont="1" applyFill="1" applyBorder="1" applyAlignment="1">
      <alignment horizontal="center" vertical="center" wrapText="1"/>
    </xf>
    <xf numFmtId="0" fontId="13" fillId="0" borderId="0" xfId="8" applyFont="1" applyBorder="1" applyAlignment="1">
      <alignment horizontal="right" vertical="top" wrapText="1"/>
    </xf>
    <xf numFmtId="0" fontId="13" fillId="0" borderId="0" xfId="8" applyFont="1" applyFill="1" applyAlignment="1">
      <alignment horizontal="center" vertical="center"/>
    </xf>
    <xf numFmtId="0" fontId="13" fillId="0" borderId="0" xfId="8" applyFont="1" applyAlignment="1">
      <alignment horizontal="left" vertical="center" wrapText="1"/>
    </xf>
    <xf numFmtId="0" fontId="13" fillId="0" borderId="0" xfId="8" applyFont="1" applyAlignment="1">
      <alignment horizontal="center" vertical="center"/>
    </xf>
    <xf numFmtId="4" fontId="13" fillId="0" borderId="0" xfId="8" applyNumberFormat="1" applyFont="1" applyAlignment="1">
      <alignment horizontal="center" vertical="center"/>
    </xf>
    <xf numFmtId="0" fontId="13" fillId="0" borderId="0" xfId="8" applyFont="1" applyAlignment="1">
      <alignment horizontal="right" vertical="center"/>
    </xf>
    <xf numFmtId="0" fontId="13" fillId="0" borderId="0" xfId="8" applyFont="1" applyAlignment="1">
      <alignment horizontal="center" vertical="center" wrapText="1"/>
    </xf>
    <xf numFmtId="0" fontId="6" fillId="2" borderId="0" xfId="2" applyFont="1" applyFill="1" applyAlignment="1">
      <alignment horizontal="left" vertical="center"/>
    </xf>
    <xf numFmtId="0" fontId="5" fillId="2" borderId="0" xfId="2" applyFont="1" applyFill="1" applyAlignment="1">
      <alignment horizontal="center"/>
    </xf>
    <xf numFmtId="0" fontId="7" fillId="2" borderId="0" xfId="2" applyFont="1" applyFill="1" applyAlignment="1">
      <alignment horizontal="left" vertical="center"/>
    </xf>
    <xf numFmtId="0" fontId="2" fillId="2" borderId="0" xfId="2" applyFont="1" applyFill="1" applyAlignment="1">
      <alignment horizontal="right"/>
    </xf>
    <xf numFmtId="0" fontId="13" fillId="2" borderId="0" xfId="5" applyNumberFormat="1" applyFont="1" applyFill="1" applyAlignment="1" applyProtection="1"/>
    <xf numFmtId="0" fontId="16" fillId="2" borderId="0" xfId="5" applyNumberFormat="1" applyFont="1" applyFill="1" applyAlignment="1" applyProtection="1">
      <alignment horizontal="center"/>
    </xf>
    <xf numFmtId="0" fontId="17" fillId="2" borderId="0" xfId="5" applyFont="1" applyFill="1" applyAlignment="1">
      <alignment horizontal="left"/>
    </xf>
    <xf numFmtId="0" fontId="16" fillId="2" borderId="0" xfId="5" applyFont="1" applyFill="1" applyAlignment="1">
      <alignment horizontal="center"/>
    </xf>
    <xf numFmtId="0" fontId="13" fillId="2" borderId="0" xfId="5" applyNumberFormat="1" applyFont="1" applyFill="1" applyBorder="1" applyAlignment="1" applyProtection="1">
      <alignment vertical="top"/>
    </xf>
    <xf numFmtId="0" fontId="13" fillId="2" borderId="0" xfId="5" applyNumberFormat="1" applyFont="1" applyFill="1" applyBorder="1" applyAlignment="1" applyProtection="1">
      <alignment vertical="center"/>
    </xf>
    <xf numFmtId="0" fontId="13" fillId="2" borderId="0" xfId="5" applyNumberFormat="1" applyFont="1" applyFill="1" applyBorder="1" applyAlignment="1" applyProtection="1">
      <alignment horizontal="right"/>
    </xf>
    <xf numFmtId="0" fontId="29" fillId="2" borderId="0" xfId="3" applyFont="1" applyFill="1"/>
    <xf numFmtId="0" fontId="31" fillId="2" borderId="0" xfId="3" applyNumberFormat="1" applyFont="1" applyFill="1" applyAlignment="1">
      <alignment vertical="center"/>
    </xf>
    <xf numFmtId="0" fontId="32" fillId="2" borderId="0" xfId="3" applyFont="1" applyFill="1"/>
    <xf numFmtId="0" fontId="33" fillId="2" borderId="0" xfId="3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0" fontId="51" fillId="2" borderId="0" xfId="0" applyFont="1" applyFill="1" applyAlignment="1">
      <alignment horizontal="center" vertical="center"/>
    </xf>
    <xf numFmtId="0" fontId="51" fillId="2" borderId="0" xfId="0" applyFont="1" applyFill="1" applyAlignment="1">
      <alignment horizontal="left"/>
    </xf>
    <xf numFmtId="0" fontId="51" fillId="2" borderId="0" xfId="0" applyFont="1" applyFill="1" applyAlignment="1">
      <alignment horizontal="left" vertical="center"/>
    </xf>
    <xf numFmtId="0" fontId="1" fillId="2" borderId="0" xfId="0" applyNumberFormat="1" applyFont="1" applyFill="1" applyAlignment="1">
      <alignment horizontal="right" vertical="center"/>
    </xf>
    <xf numFmtId="0" fontId="29" fillId="2" borderId="0" xfId="3" applyNumberFormat="1" applyFont="1" applyFill="1" applyAlignment="1">
      <alignment vertical="center"/>
    </xf>
    <xf numFmtId="0" fontId="32" fillId="2" borderId="0" xfId="3" applyNumberFormat="1" applyFont="1" applyFill="1" applyAlignment="1">
      <alignment horizontal="right"/>
    </xf>
    <xf numFmtId="0" fontId="59" fillId="2" borderId="0" xfId="0" applyFont="1" applyFill="1" applyAlignment="1">
      <alignment horizontal="center" vertical="top" wrapText="1"/>
    </xf>
    <xf numFmtId="0" fontId="13" fillId="2" borderId="0" xfId="0" applyNumberFormat="1" applyFont="1" applyFill="1" applyAlignment="1" applyProtection="1">
      <alignment horizontal="left" wrapText="1"/>
    </xf>
    <xf numFmtId="0" fontId="62" fillId="2" borderId="0" xfId="0" applyFont="1" applyFill="1" applyAlignment="1">
      <alignment horizontal="center" vertical="top" wrapText="1"/>
    </xf>
    <xf numFmtId="0" fontId="59" fillId="2" borderId="0" xfId="0" applyFont="1" applyFill="1" applyAlignment="1">
      <alignment horizontal="left" wrapText="1"/>
    </xf>
    <xf numFmtId="3" fontId="59" fillId="2" borderId="0" xfId="0" applyNumberFormat="1" applyFont="1" applyFill="1" applyAlignment="1">
      <alignment horizontal="center" wrapText="1"/>
    </xf>
    <xf numFmtId="0" fontId="52" fillId="2" borderId="0" xfId="0" applyNumberFormat="1" applyFont="1" applyFill="1" applyBorder="1" applyAlignment="1" applyProtection="1">
      <alignment horizontal="center" vertical="top" wrapText="1"/>
    </xf>
    <xf numFmtId="0" fontId="13" fillId="2" borderId="0" xfId="0" applyNumberFormat="1" applyFont="1" applyFill="1" applyBorder="1" applyAlignment="1" applyProtection="1">
      <alignment horizontal="center" vertical="top" wrapText="1"/>
    </xf>
    <xf numFmtId="0" fontId="14" fillId="0" borderId="8" xfId="5" applyNumberFormat="1" applyFont="1" applyFill="1" applyBorder="1" applyAlignment="1" applyProtection="1"/>
    <xf numFmtId="0" fontId="19" fillId="0" borderId="8" xfId="5" applyFont="1" applyBorder="1" applyAlignment="1"/>
    <xf numFmtId="0" fontId="13" fillId="2" borderId="0" xfId="5" applyNumberFormat="1" applyFont="1" applyFill="1" applyAlignment="1" applyProtection="1">
      <alignment horizontal="left" vertical="center" wrapText="1"/>
    </xf>
    <xf numFmtId="0" fontId="16" fillId="2" borderId="0" xfId="5" applyNumberFormat="1" applyFont="1" applyFill="1" applyAlignment="1" applyProtection="1">
      <alignment horizontal="center"/>
    </xf>
    <xf numFmtId="0" fontId="18" fillId="0" borderId="4" xfId="5" applyNumberFormat="1" applyFont="1" applyFill="1" applyBorder="1" applyAlignment="1" applyProtection="1">
      <alignment horizontal="center" vertical="center" wrapText="1"/>
    </xf>
    <xf numFmtId="0" fontId="18" fillId="5" borderId="4" xfId="5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left" vertical="top" wrapText="1"/>
    </xf>
    <xf numFmtId="0" fontId="8" fillId="2" borderId="7" xfId="2" applyNumberFormat="1" applyFont="1" applyFill="1" applyBorder="1" applyAlignment="1" applyProtection="1">
      <alignment horizontal="left" vertical="top" wrapText="1"/>
    </xf>
    <xf numFmtId="0" fontId="8" fillId="2" borderId="3" xfId="2" applyNumberFormat="1" applyFont="1" applyFill="1" applyBorder="1" applyAlignment="1" applyProtection="1">
      <alignment horizontal="left" vertical="top" wrapText="1"/>
    </xf>
    <xf numFmtId="164" fontId="8" fillId="2" borderId="2" xfId="2" applyNumberFormat="1" applyFont="1" applyFill="1" applyBorder="1" applyAlignment="1" applyProtection="1">
      <alignment horizontal="left" vertical="center" wrapText="1"/>
    </xf>
    <xf numFmtId="164" fontId="8" fillId="2" borderId="7" xfId="2" applyNumberFormat="1" applyFont="1" applyFill="1" applyBorder="1" applyAlignment="1" applyProtection="1">
      <alignment horizontal="left" vertical="center" wrapText="1"/>
    </xf>
    <xf numFmtId="164" fontId="8" fillId="2" borderId="3" xfId="2" applyNumberFormat="1" applyFont="1" applyFill="1" applyBorder="1" applyAlignment="1" applyProtection="1">
      <alignment horizontal="left" vertical="center" wrapText="1"/>
    </xf>
    <xf numFmtId="0" fontId="3" fillId="2" borderId="0" xfId="2" applyNumberFormat="1" applyFont="1" applyFill="1" applyAlignment="1" applyProtection="1">
      <alignment horizontal="left" vertical="center" wrapText="1"/>
    </xf>
    <xf numFmtId="0" fontId="1" fillId="2" borderId="0" xfId="2" applyFill="1" applyAlignment="1"/>
    <xf numFmtId="0" fontId="5" fillId="2" borderId="0" xfId="2" applyFont="1" applyFill="1" applyAlignment="1">
      <alignment horizontal="center" wrapText="1"/>
    </xf>
    <xf numFmtId="0" fontId="2" fillId="2" borderId="1" xfId="2" applyNumberFormat="1" applyFont="1" applyFill="1" applyBorder="1" applyAlignment="1" applyProtection="1">
      <alignment horizontal="center" vertical="center" wrapText="1"/>
    </xf>
    <xf numFmtId="0" fontId="2" fillId="2" borderId="5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3" xfId="2" applyNumberFormat="1" applyFont="1" applyFill="1" applyBorder="1" applyAlignment="1" applyProtection="1">
      <alignment horizontal="center" vertical="center" wrapText="1"/>
    </xf>
    <xf numFmtId="0" fontId="34" fillId="0" borderId="9" xfId="3" applyNumberFormat="1" applyFont="1" applyBorder="1" applyAlignment="1">
      <alignment horizontal="center" vertical="top" wrapText="1"/>
    </xf>
    <xf numFmtId="0" fontId="34" fillId="0" borderId="14" xfId="3" applyNumberFormat="1" applyFont="1" applyBorder="1" applyAlignment="1">
      <alignment horizontal="center" vertical="top" wrapText="1"/>
    </xf>
    <xf numFmtId="0" fontId="34" fillId="0" borderId="21" xfId="3" applyNumberFormat="1" applyFont="1" applyBorder="1" applyAlignment="1">
      <alignment horizontal="center" vertical="top" wrapText="1"/>
    </xf>
    <xf numFmtId="0" fontId="34" fillId="0" borderId="10" xfId="3" applyNumberFormat="1" applyFont="1" applyBorder="1" applyAlignment="1">
      <alignment horizontal="center" vertical="top" wrapText="1"/>
    </xf>
    <xf numFmtId="0" fontId="34" fillId="0" borderId="15" xfId="3" applyNumberFormat="1" applyFont="1" applyBorder="1" applyAlignment="1">
      <alignment horizontal="center" vertical="top" wrapText="1"/>
    </xf>
    <xf numFmtId="0" fontId="34" fillId="0" borderId="22" xfId="3" applyNumberFormat="1" applyFont="1" applyBorder="1" applyAlignment="1">
      <alignment horizontal="center" vertical="top" wrapText="1"/>
    </xf>
    <xf numFmtId="0" fontId="35" fillId="0" borderId="11" xfId="3" applyNumberFormat="1" applyFont="1" applyBorder="1" applyAlignment="1">
      <alignment horizontal="center" vertical="top" wrapText="1"/>
    </xf>
    <xf numFmtId="0" fontId="35" fillId="0" borderId="16" xfId="3" applyNumberFormat="1" applyFont="1" applyBorder="1" applyAlignment="1">
      <alignment horizontal="center" vertical="top" wrapText="1"/>
    </xf>
    <xf numFmtId="0" fontId="35" fillId="0" borderId="23" xfId="3" applyNumberFormat="1" applyFont="1" applyBorder="1" applyAlignment="1">
      <alignment horizontal="center" vertical="top" wrapText="1"/>
    </xf>
    <xf numFmtId="0" fontId="35" fillId="0" borderId="12" xfId="3" applyNumberFormat="1" applyFont="1" applyBorder="1" applyAlignment="1">
      <alignment horizontal="center" vertical="center" wrapText="1"/>
    </xf>
    <xf numFmtId="0" fontId="30" fillId="2" borderId="0" xfId="3" applyNumberFormat="1" applyFont="1" applyFill="1" applyAlignment="1">
      <alignment vertical="center" wrapText="1"/>
    </xf>
    <xf numFmtId="0" fontId="31" fillId="2" borderId="0" xfId="3" applyNumberFormat="1" applyFont="1" applyFill="1" applyAlignment="1">
      <alignment vertical="center" wrapText="1"/>
    </xf>
    <xf numFmtId="0" fontId="33" fillId="2" borderId="0" xfId="3" applyNumberFormat="1" applyFont="1" applyFill="1" applyAlignment="1">
      <alignment horizontal="center" vertical="center" wrapText="1"/>
    </xf>
    <xf numFmtId="1" fontId="32" fillId="2" borderId="0" xfId="3" applyNumberFormat="1" applyFont="1" applyFill="1" applyAlignment="1">
      <alignment horizontal="center"/>
    </xf>
    <xf numFmtId="0" fontId="32" fillId="2" borderId="8" xfId="3" applyNumberFormat="1" applyFont="1" applyFill="1" applyBorder="1" applyAlignment="1">
      <alignment horizontal="center"/>
    </xf>
    <xf numFmtId="0" fontId="35" fillId="0" borderId="18" xfId="3" applyNumberFormat="1" applyFont="1" applyBorder="1" applyAlignment="1">
      <alignment horizontal="center" vertical="center" wrapText="1"/>
    </xf>
    <xf numFmtId="0" fontId="35" fillId="0" borderId="22" xfId="3" applyNumberFormat="1" applyFont="1" applyBorder="1" applyAlignment="1">
      <alignment horizontal="center" vertical="center" wrapText="1"/>
    </xf>
    <xf numFmtId="0" fontId="35" fillId="0" borderId="13" xfId="3" applyNumberFormat="1" applyFont="1" applyBorder="1" applyAlignment="1">
      <alignment horizontal="center" vertical="center" wrapText="1"/>
    </xf>
    <xf numFmtId="0" fontId="35" fillId="0" borderId="20" xfId="3" applyNumberFormat="1" applyFont="1" applyBorder="1" applyAlignment="1">
      <alignment horizontal="center" vertical="center" wrapText="1"/>
    </xf>
    <xf numFmtId="0" fontId="35" fillId="0" borderId="25" xfId="3" applyNumberFormat="1" applyFont="1" applyBorder="1" applyAlignment="1">
      <alignment horizontal="center" vertical="center" wrapText="1"/>
    </xf>
    <xf numFmtId="0" fontId="35" fillId="0" borderId="17" xfId="3" applyNumberFormat="1" applyFont="1" applyBorder="1" applyAlignment="1">
      <alignment horizontal="center" vertical="center" wrapText="1"/>
    </xf>
    <xf numFmtId="0" fontId="35" fillId="0" borderId="21" xfId="3" applyNumberFormat="1" applyFont="1" applyBorder="1" applyAlignment="1">
      <alignment horizontal="center" vertical="center" wrapText="1"/>
    </xf>
    <xf numFmtId="0" fontId="35" fillId="0" borderId="4" xfId="3" applyNumberFormat="1" applyFont="1" applyBorder="1" applyAlignment="1">
      <alignment horizontal="center" vertical="center" wrapText="1"/>
    </xf>
    <xf numFmtId="0" fontId="35" fillId="0" borderId="19" xfId="3" applyNumberFormat="1" applyFont="1" applyBorder="1" applyAlignment="1">
      <alignment horizontal="center" vertical="center" wrapText="1"/>
    </xf>
    <xf numFmtId="0" fontId="35" fillId="0" borderId="23" xfId="3" applyNumberFormat="1" applyFont="1" applyBorder="1" applyAlignment="1">
      <alignment horizontal="center" vertical="center" wrapText="1"/>
    </xf>
    <xf numFmtId="0" fontId="18" fillId="0" borderId="38" xfId="6" applyNumberFormat="1" applyFont="1" applyFill="1" applyBorder="1" applyAlignment="1" applyProtection="1">
      <alignment horizontal="center" vertical="center" wrapText="1"/>
    </xf>
    <xf numFmtId="0" fontId="18" fillId="0" borderId="39" xfId="6" applyNumberFormat="1" applyFont="1" applyFill="1" applyBorder="1" applyAlignment="1" applyProtection="1">
      <alignment horizontal="center" vertical="center" wrapText="1"/>
    </xf>
    <xf numFmtId="0" fontId="18" fillId="0" borderId="40" xfId="6" applyNumberFormat="1" applyFont="1" applyFill="1" applyBorder="1" applyAlignment="1" applyProtection="1">
      <alignment horizontal="center" vertical="center" wrapText="1"/>
    </xf>
    <xf numFmtId="0" fontId="41" fillId="2" borderId="0" xfId="6" applyNumberFormat="1" applyFont="1" applyFill="1" applyAlignment="1" applyProtection="1">
      <alignment horizontal="left" vertical="top" wrapText="1"/>
    </xf>
    <xf numFmtId="0" fontId="43" fillId="2" borderId="0" xfId="6" applyNumberFormat="1" applyFont="1" applyFill="1" applyAlignment="1" applyProtection="1">
      <alignment horizontal="left" vertical="center" wrapText="1"/>
    </xf>
    <xf numFmtId="0" fontId="44" fillId="0" borderId="0" xfId="6" applyNumberFormat="1" applyFont="1" applyFill="1" applyAlignment="1" applyProtection="1">
      <alignment horizontal="center" vertical="center" wrapText="1"/>
    </xf>
    <xf numFmtId="0" fontId="45" fillId="0" borderId="0" xfId="6" applyNumberFormat="1" applyFont="1" applyFill="1" applyAlignment="1" applyProtection="1">
      <alignment horizontal="center"/>
    </xf>
    <xf numFmtId="0" fontId="40" fillId="0" borderId="36" xfId="6" applyNumberFormat="1" applyFont="1" applyFill="1" applyBorder="1" applyAlignment="1" applyProtection="1">
      <alignment horizontal="center" vertical="top"/>
    </xf>
    <xf numFmtId="0" fontId="13" fillId="0" borderId="18" xfId="6" applyNumberFormat="1" applyFont="1" applyFill="1" applyBorder="1" applyAlignment="1" applyProtection="1">
      <alignment horizontal="center" vertical="center" wrapText="1"/>
    </xf>
    <xf numFmtId="0" fontId="13" fillId="0" borderId="42" xfId="6" applyNumberFormat="1" applyFont="1" applyFill="1" applyBorder="1" applyAlignment="1" applyProtection="1">
      <alignment horizontal="center" vertical="center" wrapText="1"/>
    </xf>
    <xf numFmtId="3" fontId="40" fillId="0" borderId="0" xfId="7" applyNumberFormat="1" applyFont="1" applyAlignment="1">
      <alignment horizontal="left" vertical="center" wrapText="1"/>
    </xf>
    <xf numFmtId="0" fontId="13" fillId="0" borderId="38" xfId="6" applyNumberFormat="1" applyFont="1" applyFill="1" applyBorder="1" applyAlignment="1" applyProtection="1">
      <alignment horizontal="center" vertical="center" wrapText="1"/>
    </xf>
    <xf numFmtId="0" fontId="13" fillId="0" borderId="40" xfId="6" applyNumberFormat="1" applyFont="1" applyFill="1" applyBorder="1" applyAlignment="1" applyProtection="1">
      <alignment horizontal="center" vertical="center" wrapText="1"/>
    </xf>
    <xf numFmtId="1" fontId="13" fillId="0" borderId="18" xfId="6" applyNumberFormat="1" applyFont="1" applyFill="1" applyBorder="1" applyAlignment="1" applyProtection="1">
      <alignment horizontal="center" vertical="center" wrapText="1"/>
    </xf>
    <xf numFmtId="1" fontId="13" fillId="0" borderId="15" xfId="6" applyNumberFormat="1" applyFont="1" applyFill="1" applyBorder="1" applyAlignment="1" applyProtection="1">
      <alignment horizontal="center" vertical="center" wrapText="1"/>
    </xf>
    <xf numFmtId="1" fontId="13" fillId="0" borderId="42" xfId="6" applyNumberFormat="1" applyFont="1" applyFill="1" applyBorder="1" applyAlignment="1" applyProtection="1">
      <alignment horizontal="center" vertical="center" wrapText="1"/>
    </xf>
    <xf numFmtId="0" fontId="13" fillId="0" borderId="15" xfId="6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Border="1" applyAlignment="1">
      <alignment horizontal="left" wrapText="1"/>
    </xf>
    <xf numFmtId="0" fontId="52" fillId="2" borderId="0" xfId="0" applyNumberFormat="1" applyFont="1" applyFill="1" applyAlignment="1">
      <alignment horizontal="center" vertical="center"/>
    </xf>
    <xf numFmtId="1" fontId="53" fillId="2" borderId="0" xfId="0" applyNumberFormat="1" applyFont="1" applyFill="1" applyAlignment="1">
      <alignment horizontal="center"/>
    </xf>
    <xf numFmtId="0" fontId="7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42" xfId="0" applyNumberFormat="1" applyFont="1" applyBorder="1" applyAlignment="1">
      <alignment horizontal="center" vertical="center" wrapText="1"/>
    </xf>
    <xf numFmtId="0" fontId="2" fillId="0" borderId="37" xfId="0" applyNumberFormat="1" applyFont="1" applyBorder="1" applyAlignment="1">
      <alignment horizontal="center" vertical="center" wrapText="1"/>
    </xf>
    <xf numFmtId="0" fontId="2" fillId="0" borderId="4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0" fontId="2" fillId="0" borderId="38" xfId="0" applyNumberFormat="1" applyFont="1" applyBorder="1" applyAlignment="1">
      <alignment horizontal="left" vertical="top" wrapText="1"/>
    </xf>
    <xf numFmtId="0" fontId="2" fillId="0" borderId="40" xfId="0" applyNumberFormat="1" applyFont="1" applyBorder="1" applyAlignment="1">
      <alignment horizontal="left" vertical="top" wrapText="1"/>
    </xf>
    <xf numFmtId="0" fontId="2" fillId="0" borderId="38" xfId="0" applyNumberFormat="1" applyFont="1" applyFill="1" applyBorder="1" applyAlignment="1">
      <alignment horizontal="left" vertical="top" wrapText="1"/>
    </xf>
    <xf numFmtId="0" fontId="2" fillId="0" borderId="40" xfId="0" applyNumberFormat="1" applyFont="1" applyFill="1" applyBorder="1" applyAlignment="1">
      <alignment horizontal="left" vertical="top" wrapText="1"/>
    </xf>
    <xf numFmtId="0" fontId="2" fillId="0" borderId="37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center"/>
    </xf>
    <xf numFmtId="0" fontId="55" fillId="0" borderId="4" xfId="0" applyNumberFormat="1" applyFont="1" applyBorder="1" applyAlignment="1">
      <alignment horizontal="center" vertical="center"/>
    </xf>
    <xf numFmtId="0" fontId="55" fillId="0" borderId="38" xfId="0" applyFont="1" applyBorder="1" applyAlignment="1">
      <alignment horizontal="center"/>
    </xf>
    <xf numFmtId="0" fontId="55" fillId="0" borderId="4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4" fillId="0" borderId="37" xfId="0" applyNumberFormat="1" applyFont="1" applyBorder="1" applyAlignment="1">
      <alignment horizontal="center" vertical="top" wrapText="1"/>
    </xf>
    <xf numFmtId="0" fontId="54" fillId="0" borderId="41" xfId="0" applyNumberFormat="1" applyFont="1" applyBorder="1" applyAlignment="1">
      <alignment horizontal="center" vertical="top" wrapText="1"/>
    </xf>
    <xf numFmtId="0" fontId="54" fillId="0" borderId="18" xfId="0" applyNumberFormat="1" applyFont="1" applyBorder="1" applyAlignment="1">
      <alignment horizontal="center" vertical="top" wrapText="1"/>
    </xf>
    <xf numFmtId="0" fontId="54" fillId="0" borderId="42" xfId="0" applyNumberFormat="1" applyFont="1" applyBorder="1" applyAlignment="1">
      <alignment horizontal="center" vertical="top" wrapText="1"/>
    </xf>
    <xf numFmtId="0" fontId="1" fillId="0" borderId="37" xfId="0" applyNumberFormat="1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0" fontId="1" fillId="0" borderId="42" xfId="0" applyNumberFormat="1" applyFont="1" applyBorder="1" applyAlignment="1">
      <alignment horizontal="center" vertical="center" wrapText="1"/>
    </xf>
    <xf numFmtId="0" fontId="58" fillId="0" borderId="0" xfId="3" applyNumberFormat="1" applyFont="1" applyAlignment="1">
      <alignment wrapText="1"/>
    </xf>
    <xf numFmtId="0" fontId="30" fillId="0" borderId="0" xfId="3" applyNumberFormat="1" applyFont="1" applyAlignment="1">
      <alignment horizontal="left" vertical="top" wrapText="1"/>
    </xf>
    <xf numFmtId="0" fontId="30" fillId="0" borderId="0" xfId="3" applyNumberFormat="1" applyFont="1" applyAlignment="1">
      <alignment horizontal="right" wrapText="1"/>
    </xf>
    <xf numFmtId="0" fontId="56" fillId="2" borderId="0" xfId="3" applyNumberFormat="1" applyFont="1" applyFill="1" applyAlignment="1">
      <alignment wrapText="1"/>
    </xf>
    <xf numFmtId="1" fontId="57" fillId="2" borderId="0" xfId="3" applyNumberFormat="1" applyFont="1" applyFill="1" applyAlignment="1">
      <alignment horizontal="center"/>
    </xf>
    <xf numFmtId="0" fontId="32" fillId="2" borderId="0" xfId="3" applyNumberFormat="1" applyFont="1" applyFill="1" applyAlignment="1">
      <alignment horizontal="center"/>
    </xf>
    <xf numFmtId="0" fontId="39" fillId="0" borderId="18" xfId="3" applyNumberFormat="1" applyFont="1" applyBorder="1" applyAlignment="1">
      <alignment horizontal="center" vertical="center" wrapText="1"/>
    </xf>
    <xf numFmtId="0" fontId="39" fillId="0" borderId="42" xfId="3" applyNumberFormat="1" applyFont="1" applyBorder="1" applyAlignment="1">
      <alignment horizontal="center" vertical="center" wrapText="1"/>
    </xf>
    <xf numFmtId="0" fontId="32" fillId="0" borderId="18" xfId="3" applyNumberFormat="1" applyFont="1" applyBorder="1" applyAlignment="1">
      <alignment horizontal="center" vertical="center" wrapText="1"/>
    </xf>
    <xf numFmtId="0" fontId="32" fillId="0" borderId="42" xfId="3" applyNumberFormat="1" applyFont="1" applyBorder="1" applyAlignment="1">
      <alignment horizontal="center" vertical="center" wrapText="1"/>
    </xf>
    <xf numFmtId="0" fontId="32" fillId="0" borderId="37" xfId="3" applyNumberFormat="1" applyFont="1" applyBorder="1" applyAlignment="1">
      <alignment horizontal="center" vertical="center" wrapText="1"/>
    </xf>
    <xf numFmtId="0" fontId="32" fillId="0" borderId="41" xfId="3" applyNumberFormat="1" applyFont="1" applyBorder="1" applyAlignment="1">
      <alignment horizontal="center" vertical="center" wrapText="1"/>
    </xf>
    <xf numFmtId="0" fontId="32" fillId="0" borderId="4" xfId="3" applyNumberFormat="1" applyFont="1" applyBorder="1" applyAlignment="1">
      <alignment horizontal="center" vertical="center"/>
    </xf>
    <xf numFmtId="0" fontId="64" fillId="0" borderId="8" xfId="0" applyFont="1" applyFill="1" applyBorder="1" applyAlignment="1">
      <alignment horizontal="left" wrapText="1"/>
    </xf>
    <xf numFmtId="0" fontId="59" fillId="0" borderId="4" xfId="0" applyFont="1" applyFill="1" applyBorder="1" applyAlignment="1">
      <alignment horizontal="center" vertical="top" wrapText="1"/>
    </xf>
    <xf numFmtId="0" fontId="64" fillId="0" borderId="4" xfId="0" applyFont="1" applyFill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3" fontId="59" fillId="0" borderId="4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49" fontId="59" fillId="0" borderId="4" xfId="0" applyNumberFormat="1" applyFont="1" applyFill="1" applyBorder="1" applyAlignment="1">
      <alignment horizontal="left" wrapText="1"/>
    </xf>
    <xf numFmtId="0" fontId="59" fillId="0" borderId="4" xfId="0" applyFont="1" applyFill="1" applyBorder="1" applyAlignment="1">
      <alignment horizontal="left" wrapText="1"/>
    </xf>
    <xf numFmtId="3" fontId="64" fillId="0" borderId="4" xfId="0" applyNumberFormat="1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vertical="top" wrapText="1"/>
    </xf>
    <xf numFmtId="0" fontId="60" fillId="2" borderId="0" xfId="0" applyNumberFormat="1" applyFont="1" applyFill="1" applyAlignment="1" applyProtection="1">
      <alignment horizontal="left" vertical="top" wrapText="1"/>
    </xf>
    <xf numFmtId="0" fontId="63" fillId="2" borderId="0" xfId="0" applyFont="1" applyFill="1" applyAlignment="1">
      <alignment horizontal="center" wrapText="1"/>
    </xf>
    <xf numFmtId="0" fontId="64" fillId="0" borderId="4" xfId="0" applyFont="1" applyFill="1" applyBorder="1" applyAlignment="1">
      <alignment horizontal="center" vertical="top" wrapText="1"/>
    </xf>
    <xf numFmtId="0" fontId="18" fillId="0" borderId="0" xfId="8" applyFont="1" applyAlignment="1">
      <alignment horizontal="center" wrapText="1"/>
    </xf>
    <xf numFmtId="0" fontId="68" fillId="0" borderId="0" xfId="8" applyFont="1" applyAlignment="1">
      <alignment wrapText="1"/>
    </xf>
    <xf numFmtId="0" fontId="22" fillId="0" borderId="0" xfId="8" applyFont="1" applyFill="1" applyBorder="1" applyAlignment="1">
      <alignment horizontal="left" vertical="center" wrapText="1" shrinkToFit="1"/>
    </xf>
    <xf numFmtId="0" fontId="13" fillId="0" borderId="0" xfId="8" applyFont="1" applyAlignment="1">
      <alignment vertical="center" shrinkToFit="1"/>
    </xf>
    <xf numFmtId="0" fontId="13" fillId="0" borderId="0" xfId="8" applyFont="1" applyAlignment="1">
      <alignment horizontal="left" vertical="center" wrapText="1" shrinkToFit="1"/>
    </xf>
    <xf numFmtId="0" fontId="68" fillId="0" borderId="0" xfId="8" applyFont="1" applyAlignment="1">
      <alignment vertical="center" wrapText="1" shrinkToFit="1"/>
    </xf>
    <xf numFmtId="0" fontId="13" fillId="0" borderId="0" xfId="8" applyFont="1" applyAlignment="1">
      <alignment horizontal="left" vertical="center" wrapText="1"/>
    </xf>
    <xf numFmtId="0" fontId="68" fillId="0" borderId="0" xfId="8" applyFont="1" applyAlignment="1">
      <alignment vertical="center"/>
    </xf>
    <xf numFmtId="2" fontId="67" fillId="0" borderId="0" xfId="2" applyNumberFormat="1" applyFont="1" applyFill="1" applyBorder="1" applyAlignment="1">
      <alignment horizontal="center" vertical="center" wrapText="1"/>
    </xf>
    <xf numFmtId="2" fontId="67" fillId="0" borderId="0" xfId="2" applyNumberFormat="1" applyFont="1" applyFill="1" applyBorder="1" applyAlignment="1">
      <alignment horizontal="left" vertical="center" wrapText="1"/>
    </xf>
    <xf numFmtId="0" fontId="67" fillId="0" borderId="0" xfId="2" applyNumberFormat="1" applyFont="1" applyFill="1" applyBorder="1" applyAlignment="1">
      <alignment horizontal="left" vertical="center" wrapText="1"/>
    </xf>
    <xf numFmtId="0" fontId="67" fillId="0" borderId="0" xfId="2" applyNumberFormat="1" applyFont="1" applyFill="1" applyBorder="1" applyAlignment="1">
      <alignment horizontal="center" vertical="center" wrapText="1"/>
    </xf>
    <xf numFmtId="0" fontId="1" fillId="0" borderId="0" xfId="4" applyNumberFormat="1" applyFont="1" applyAlignment="1">
      <alignment horizontal="left" vertical="center" wrapText="1"/>
    </xf>
    <xf numFmtId="2" fontId="1" fillId="0" borderId="0" xfId="2" applyNumberFormat="1" applyFont="1" applyBorder="1" applyAlignment="1">
      <alignment horizontal="center" vertical="center" wrapText="1"/>
    </xf>
    <xf numFmtId="0" fontId="1" fillId="0" borderId="0" xfId="4" applyNumberFormat="1" applyFont="1" applyAlignment="1">
      <alignment horizontal="left" vertical="center" wrapText="1"/>
    </xf>
    <xf numFmtId="49" fontId="67" fillId="0" borderId="0" xfId="2" applyNumberFormat="1" applyFont="1" applyFill="1" applyBorder="1" applyAlignment="1">
      <alignment horizontal="center" vertical="center" wrapText="1"/>
    </xf>
    <xf numFmtId="49" fontId="67" fillId="0" borderId="0" xfId="2" applyNumberFormat="1" applyFont="1" applyFill="1" applyBorder="1" applyAlignment="1">
      <alignment horizontal="left" vertical="center" wrapText="1"/>
    </xf>
    <xf numFmtId="49" fontId="75" fillId="0" borderId="0" xfId="2" applyNumberFormat="1" applyFont="1" applyBorder="1" applyAlignment="1">
      <alignment horizontal="center" vertical="center" wrapText="1"/>
    </xf>
    <xf numFmtId="49" fontId="67" fillId="0" borderId="0" xfId="2" applyNumberFormat="1" applyFont="1" applyFill="1" applyBorder="1" applyAlignment="1">
      <alignment horizontal="right" vertical="center" wrapText="1"/>
    </xf>
    <xf numFmtId="49" fontId="1" fillId="0" borderId="36" xfId="2" applyNumberFormat="1" applyFont="1" applyFill="1" applyBorder="1" applyAlignment="1">
      <alignment horizontal="center" vertical="center"/>
    </xf>
    <xf numFmtId="49" fontId="1" fillId="0" borderId="0" xfId="2" applyNumberFormat="1" applyFont="1" applyFill="1" applyBorder="1" applyAlignment="1">
      <alignment horizontal="center" vertical="center"/>
    </xf>
    <xf numFmtId="49" fontId="76" fillId="0" borderId="0" xfId="2" applyNumberFormat="1" applyFont="1" applyBorder="1" applyAlignment="1">
      <alignment horizontal="center" vertical="center" wrapText="1"/>
    </xf>
    <xf numFmtId="49" fontId="67" fillId="0" borderId="0" xfId="2" applyNumberFormat="1" applyFont="1" applyBorder="1" applyAlignment="1">
      <alignment horizontal="center" vertical="center" wrapText="1"/>
    </xf>
    <xf numFmtId="49" fontId="77" fillId="0" borderId="0" xfId="2" applyNumberFormat="1" applyFont="1" applyBorder="1" applyAlignment="1">
      <alignment horizontal="center" vertical="center" wrapText="1"/>
    </xf>
    <xf numFmtId="49" fontId="67" fillId="0" borderId="36" xfId="2" applyNumberFormat="1" applyFont="1" applyBorder="1" applyAlignment="1">
      <alignment horizontal="center" vertical="center" wrapText="1"/>
    </xf>
    <xf numFmtId="49" fontId="12" fillId="0" borderId="36" xfId="2" applyNumberFormat="1" applyFont="1" applyBorder="1" applyAlignment="1">
      <alignment horizontal="center" vertical="center" wrapText="1"/>
    </xf>
    <xf numFmtId="49" fontId="67" fillId="0" borderId="4" xfId="2" applyNumberFormat="1" applyFont="1" applyBorder="1" applyAlignment="1">
      <alignment horizontal="center" vertical="center" wrapText="1"/>
    </xf>
    <xf numFmtId="49" fontId="67" fillId="0" borderId="18" xfId="2" applyNumberFormat="1" applyFont="1" applyBorder="1" applyAlignment="1">
      <alignment horizontal="center" vertical="center" wrapText="1"/>
    </xf>
    <xf numFmtId="49" fontId="67" fillId="0" borderId="15" xfId="2" applyNumberFormat="1" applyFont="1" applyBorder="1" applyAlignment="1">
      <alignment horizontal="center" vertical="center" wrapText="1"/>
    </xf>
    <xf numFmtId="49" fontId="67" fillId="0" borderId="42" xfId="2" applyNumberFormat="1" applyFont="1" applyBorder="1" applyAlignment="1">
      <alignment horizontal="center" vertical="center" wrapText="1"/>
    </xf>
    <xf numFmtId="49" fontId="67" fillId="0" borderId="4" xfId="2" applyNumberFormat="1" applyFont="1" applyBorder="1" applyAlignment="1">
      <alignment horizontal="center" vertical="center" wrapText="1"/>
    </xf>
    <xf numFmtId="49" fontId="67" fillId="0" borderId="0" xfId="2" applyNumberFormat="1" applyFont="1" applyBorder="1" applyAlignment="1">
      <alignment horizontal="left" vertical="center" wrapText="1"/>
    </xf>
    <xf numFmtId="176" fontId="67" fillId="0" borderId="0" xfId="2" applyNumberFormat="1" applyFont="1" applyBorder="1" applyAlignment="1">
      <alignment horizontal="right" vertical="center" wrapText="1"/>
    </xf>
    <xf numFmtId="176" fontId="67" fillId="0" borderId="0" xfId="2" applyNumberFormat="1" applyFont="1" applyBorder="1" applyAlignment="1">
      <alignment horizontal="center" vertical="center" wrapText="1"/>
    </xf>
    <xf numFmtId="49" fontId="78" fillId="0" borderId="0" xfId="0" applyNumberFormat="1" applyFont="1" applyAlignment="1">
      <alignment horizontal="center" vertical="center" wrapText="1"/>
    </xf>
    <xf numFmtId="49" fontId="79" fillId="0" borderId="0" xfId="0" applyNumberFormat="1" applyFont="1" applyAlignment="1">
      <alignment horizontal="left" vertical="center" wrapText="1"/>
    </xf>
    <xf numFmtId="49" fontId="78" fillId="0" borderId="0" xfId="0" applyNumberFormat="1" applyFont="1" applyAlignment="1">
      <alignment horizontal="left" vertical="center" wrapText="1"/>
    </xf>
    <xf numFmtId="176" fontId="78" fillId="0" borderId="0" xfId="0" applyNumberFormat="1" applyFont="1" applyAlignment="1">
      <alignment horizontal="right" vertical="center" wrapText="1"/>
    </xf>
    <xf numFmtId="176" fontId="78" fillId="0" borderId="0" xfId="0" applyNumberFormat="1" applyFont="1" applyAlignment="1">
      <alignment horizontal="center" vertical="center" wrapText="1"/>
    </xf>
    <xf numFmtId="49" fontId="67" fillId="0" borderId="0" xfId="0" applyNumberFormat="1" applyFont="1" applyAlignment="1">
      <alignment horizontal="center" vertical="center" wrapText="1"/>
    </xf>
    <xf numFmtId="49" fontId="67" fillId="0" borderId="0" xfId="0" applyNumberFormat="1" applyFont="1" applyAlignment="1">
      <alignment horizontal="left" vertical="center" wrapText="1"/>
    </xf>
    <xf numFmtId="176" fontId="67" fillId="0" borderId="0" xfId="0" applyNumberFormat="1" applyFont="1" applyAlignment="1">
      <alignment horizontal="right" vertical="center" wrapText="1"/>
    </xf>
    <xf numFmtId="176" fontId="67" fillId="0" borderId="0" xfId="0" applyNumberFormat="1" applyFont="1" applyAlignment="1">
      <alignment horizontal="center" vertical="center" wrapText="1"/>
    </xf>
    <xf numFmtId="49" fontId="80" fillId="0" borderId="0" xfId="0" applyNumberFormat="1" applyFont="1" applyAlignment="1">
      <alignment horizontal="left" vertical="center" wrapText="1"/>
    </xf>
    <xf numFmtId="49" fontId="67" fillId="0" borderId="0" xfId="0" applyNumberFormat="1" applyFont="1" applyFill="1" applyAlignment="1">
      <alignment horizontal="left" vertical="center" wrapText="1"/>
    </xf>
    <xf numFmtId="49" fontId="67" fillId="0" borderId="0" xfId="0" applyNumberFormat="1" applyFont="1" applyFill="1" applyAlignment="1">
      <alignment horizontal="center" vertical="center" wrapText="1"/>
    </xf>
    <xf numFmtId="176" fontId="67" fillId="0" borderId="0" xfId="0" applyNumberFormat="1" applyFont="1" applyFill="1" applyAlignment="1">
      <alignment horizontal="right" vertical="center" wrapText="1"/>
    </xf>
    <xf numFmtId="49" fontId="80" fillId="0" borderId="0" xfId="0" applyNumberFormat="1" applyFont="1" applyAlignment="1">
      <alignment horizontal="left" vertical="top" wrapText="1"/>
    </xf>
    <xf numFmtId="49" fontId="81" fillId="0" borderId="0" xfId="0" applyNumberFormat="1" applyFont="1" applyAlignment="1">
      <alignment horizontal="center" vertical="center" wrapText="1"/>
    </xf>
    <xf numFmtId="2" fontId="67" fillId="0" borderId="0" xfId="2" applyNumberFormat="1" applyFont="1" applyBorder="1" applyAlignment="1">
      <alignment horizontal="center" vertical="center" wrapText="1"/>
    </xf>
    <xf numFmtId="2" fontId="67" fillId="0" borderId="0" xfId="2" applyNumberFormat="1" applyFont="1" applyBorder="1" applyAlignment="1">
      <alignment horizontal="left" vertical="center" wrapText="1"/>
    </xf>
    <xf numFmtId="0" fontId="67" fillId="0" borderId="0" xfId="2" applyNumberFormat="1" applyFont="1" applyBorder="1" applyAlignment="1">
      <alignment horizontal="left" vertical="center" wrapText="1"/>
    </xf>
    <xf numFmtId="0" fontId="67" fillId="0" borderId="0" xfId="2" applyNumberFormat="1" applyFont="1" applyBorder="1" applyAlignment="1">
      <alignment horizontal="center" vertical="center" wrapText="1"/>
    </xf>
    <xf numFmtId="2" fontId="67" fillId="0" borderId="0" xfId="2" applyNumberFormat="1" applyFont="1" applyBorder="1" applyAlignment="1">
      <alignment horizontal="right" vertical="center" wrapText="1"/>
    </xf>
  </cellXfs>
  <cellStyles count="10">
    <cellStyle name="Звичайний" xfId="0" builtinId="0"/>
    <cellStyle name="Звичайний 2" xfId="3"/>
    <cellStyle name="Звичайний 3" xfId="5"/>
    <cellStyle name="Звичайний 4" xfId="6"/>
    <cellStyle name="Звичайний 5" xfId="8"/>
    <cellStyle name="Обычный 2" xfId="2"/>
    <cellStyle name="Обычный 3" xfId="4"/>
    <cellStyle name="Обычный 3 2" xfId="7"/>
    <cellStyle name="Обычный_ZV1PIV98" xfId="9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103"/>
  <sheetViews>
    <sheetView view="pageBreakPreview" zoomScale="72" zoomScaleNormal="80" zoomScaleSheetLayoutView="72" workbookViewId="0">
      <selection activeCell="I5" sqref="I5"/>
    </sheetView>
  </sheetViews>
  <sheetFormatPr defaultRowHeight="23.25" x14ac:dyDescent="0.35"/>
  <cols>
    <col min="1" max="1" width="23.28515625" style="27" customWidth="1"/>
    <col min="2" max="2" width="91.28515625" style="27" customWidth="1"/>
    <col min="3" max="3" width="30.5703125" style="27" customWidth="1"/>
    <col min="4" max="4" width="30.7109375" style="72" customWidth="1"/>
    <col min="5" max="5" width="25.140625" style="27" customWidth="1"/>
    <col min="6" max="6" width="25.28515625" style="27" customWidth="1"/>
    <col min="7" max="7" width="28.7109375" style="29" customWidth="1"/>
    <col min="8" max="8" width="9.140625" style="29"/>
    <col min="9" max="9" width="30" style="29" bestFit="1" customWidth="1"/>
    <col min="10" max="10" width="24.140625" style="29" bestFit="1" customWidth="1"/>
    <col min="11" max="256" width="9.140625" style="29"/>
    <col min="257" max="257" width="23.28515625" style="29" customWidth="1"/>
    <col min="258" max="258" width="91.28515625" style="29" customWidth="1"/>
    <col min="259" max="259" width="30.5703125" style="29" customWidth="1"/>
    <col min="260" max="260" width="30.7109375" style="29" customWidth="1"/>
    <col min="261" max="261" width="25.140625" style="29" customWidth="1"/>
    <col min="262" max="262" width="25.28515625" style="29" customWidth="1"/>
    <col min="263" max="263" width="28.7109375" style="29" customWidth="1"/>
    <col min="264" max="264" width="9.140625" style="29"/>
    <col min="265" max="265" width="30" style="29" bestFit="1" customWidth="1"/>
    <col min="266" max="266" width="24.140625" style="29" bestFit="1" customWidth="1"/>
    <col min="267" max="512" width="9.140625" style="29"/>
    <col min="513" max="513" width="23.28515625" style="29" customWidth="1"/>
    <col min="514" max="514" width="91.28515625" style="29" customWidth="1"/>
    <col min="515" max="515" width="30.5703125" style="29" customWidth="1"/>
    <col min="516" max="516" width="30.7109375" style="29" customWidth="1"/>
    <col min="517" max="517" width="25.140625" style="29" customWidth="1"/>
    <col min="518" max="518" width="25.28515625" style="29" customWidth="1"/>
    <col min="519" max="519" width="28.7109375" style="29" customWidth="1"/>
    <col min="520" max="520" width="9.140625" style="29"/>
    <col min="521" max="521" width="30" style="29" bestFit="1" customWidth="1"/>
    <col min="522" max="522" width="24.140625" style="29" bestFit="1" customWidth="1"/>
    <col min="523" max="768" width="9.140625" style="29"/>
    <col min="769" max="769" width="23.28515625" style="29" customWidth="1"/>
    <col min="770" max="770" width="91.28515625" style="29" customWidth="1"/>
    <col min="771" max="771" width="30.5703125" style="29" customWidth="1"/>
    <col min="772" max="772" width="30.7109375" style="29" customWidth="1"/>
    <col min="773" max="773" width="25.140625" style="29" customWidth="1"/>
    <col min="774" max="774" width="25.28515625" style="29" customWidth="1"/>
    <col min="775" max="775" width="28.7109375" style="29" customWidth="1"/>
    <col min="776" max="776" width="9.140625" style="29"/>
    <col min="777" max="777" width="30" style="29" bestFit="1" customWidth="1"/>
    <col min="778" max="778" width="24.140625" style="29" bestFit="1" customWidth="1"/>
    <col min="779" max="1024" width="9.140625" style="29"/>
    <col min="1025" max="1025" width="23.28515625" style="29" customWidth="1"/>
    <col min="1026" max="1026" width="91.28515625" style="29" customWidth="1"/>
    <col min="1027" max="1027" width="30.5703125" style="29" customWidth="1"/>
    <col min="1028" max="1028" width="30.7109375" style="29" customWidth="1"/>
    <col min="1029" max="1029" width="25.140625" style="29" customWidth="1"/>
    <col min="1030" max="1030" width="25.28515625" style="29" customWidth="1"/>
    <col min="1031" max="1031" width="28.7109375" style="29" customWidth="1"/>
    <col min="1032" max="1032" width="9.140625" style="29"/>
    <col min="1033" max="1033" width="30" style="29" bestFit="1" customWidth="1"/>
    <col min="1034" max="1034" width="24.140625" style="29" bestFit="1" customWidth="1"/>
    <col min="1035" max="1280" width="9.140625" style="29"/>
    <col min="1281" max="1281" width="23.28515625" style="29" customWidth="1"/>
    <col min="1282" max="1282" width="91.28515625" style="29" customWidth="1"/>
    <col min="1283" max="1283" width="30.5703125" style="29" customWidth="1"/>
    <col min="1284" max="1284" width="30.7109375" style="29" customWidth="1"/>
    <col min="1285" max="1285" width="25.140625" style="29" customWidth="1"/>
    <col min="1286" max="1286" width="25.28515625" style="29" customWidth="1"/>
    <col min="1287" max="1287" width="28.7109375" style="29" customWidth="1"/>
    <col min="1288" max="1288" width="9.140625" style="29"/>
    <col min="1289" max="1289" width="30" style="29" bestFit="1" customWidth="1"/>
    <col min="1290" max="1290" width="24.140625" style="29" bestFit="1" customWidth="1"/>
    <col min="1291" max="1536" width="9.140625" style="29"/>
    <col min="1537" max="1537" width="23.28515625" style="29" customWidth="1"/>
    <col min="1538" max="1538" width="91.28515625" style="29" customWidth="1"/>
    <col min="1539" max="1539" width="30.5703125" style="29" customWidth="1"/>
    <col min="1540" max="1540" width="30.7109375" style="29" customWidth="1"/>
    <col min="1541" max="1541" width="25.140625" style="29" customWidth="1"/>
    <col min="1542" max="1542" width="25.28515625" style="29" customWidth="1"/>
    <col min="1543" max="1543" width="28.7109375" style="29" customWidth="1"/>
    <col min="1544" max="1544" width="9.140625" style="29"/>
    <col min="1545" max="1545" width="30" style="29" bestFit="1" customWidth="1"/>
    <col min="1546" max="1546" width="24.140625" style="29" bestFit="1" customWidth="1"/>
    <col min="1547" max="1792" width="9.140625" style="29"/>
    <col min="1793" max="1793" width="23.28515625" style="29" customWidth="1"/>
    <col min="1794" max="1794" width="91.28515625" style="29" customWidth="1"/>
    <col min="1795" max="1795" width="30.5703125" style="29" customWidth="1"/>
    <col min="1796" max="1796" width="30.7109375" style="29" customWidth="1"/>
    <col min="1797" max="1797" width="25.140625" style="29" customWidth="1"/>
    <col min="1798" max="1798" width="25.28515625" style="29" customWidth="1"/>
    <col min="1799" max="1799" width="28.7109375" style="29" customWidth="1"/>
    <col min="1800" max="1800" width="9.140625" style="29"/>
    <col min="1801" max="1801" width="30" style="29" bestFit="1" customWidth="1"/>
    <col min="1802" max="1802" width="24.140625" style="29" bestFit="1" customWidth="1"/>
    <col min="1803" max="2048" width="9.140625" style="29"/>
    <col min="2049" max="2049" width="23.28515625" style="29" customWidth="1"/>
    <col min="2050" max="2050" width="91.28515625" style="29" customWidth="1"/>
    <col min="2051" max="2051" width="30.5703125" style="29" customWidth="1"/>
    <col min="2052" max="2052" width="30.7109375" style="29" customWidth="1"/>
    <col min="2053" max="2053" width="25.140625" style="29" customWidth="1"/>
    <col min="2054" max="2054" width="25.28515625" style="29" customWidth="1"/>
    <col min="2055" max="2055" width="28.7109375" style="29" customWidth="1"/>
    <col min="2056" max="2056" width="9.140625" style="29"/>
    <col min="2057" max="2057" width="30" style="29" bestFit="1" customWidth="1"/>
    <col min="2058" max="2058" width="24.140625" style="29" bestFit="1" customWidth="1"/>
    <col min="2059" max="2304" width="9.140625" style="29"/>
    <col min="2305" max="2305" width="23.28515625" style="29" customWidth="1"/>
    <col min="2306" max="2306" width="91.28515625" style="29" customWidth="1"/>
    <col min="2307" max="2307" width="30.5703125" style="29" customWidth="1"/>
    <col min="2308" max="2308" width="30.7109375" style="29" customWidth="1"/>
    <col min="2309" max="2309" width="25.140625" style="29" customWidth="1"/>
    <col min="2310" max="2310" width="25.28515625" style="29" customWidth="1"/>
    <col min="2311" max="2311" width="28.7109375" style="29" customWidth="1"/>
    <col min="2312" max="2312" width="9.140625" style="29"/>
    <col min="2313" max="2313" width="30" style="29" bestFit="1" customWidth="1"/>
    <col min="2314" max="2314" width="24.140625" style="29" bestFit="1" customWidth="1"/>
    <col min="2315" max="2560" width="9.140625" style="29"/>
    <col min="2561" max="2561" width="23.28515625" style="29" customWidth="1"/>
    <col min="2562" max="2562" width="91.28515625" style="29" customWidth="1"/>
    <col min="2563" max="2563" width="30.5703125" style="29" customWidth="1"/>
    <col min="2564" max="2564" width="30.7109375" style="29" customWidth="1"/>
    <col min="2565" max="2565" width="25.140625" style="29" customWidth="1"/>
    <col min="2566" max="2566" width="25.28515625" style="29" customWidth="1"/>
    <col min="2567" max="2567" width="28.7109375" style="29" customWidth="1"/>
    <col min="2568" max="2568" width="9.140625" style="29"/>
    <col min="2569" max="2569" width="30" style="29" bestFit="1" customWidth="1"/>
    <col min="2570" max="2570" width="24.140625" style="29" bestFit="1" customWidth="1"/>
    <col min="2571" max="2816" width="9.140625" style="29"/>
    <col min="2817" max="2817" width="23.28515625" style="29" customWidth="1"/>
    <col min="2818" max="2818" width="91.28515625" style="29" customWidth="1"/>
    <col min="2819" max="2819" width="30.5703125" style="29" customWidth="1"/>
    <col min="2820" max="2820" width="30.7109375" style="29" customWidth="1"/>
    <col min="2821" max="2821" width="25.140625" style="29" customWidth="1"/>
    <col min="2822" max="2822" width="25.28515625" style="29" customWidth="1"/>
    <col min="2823" max="2823" width="28.7109375" style="29" customWidth="1"/>
    <col min="2824" max="2824" width="9.140625" style="29"/>
    <col min="2825" max="2825" width="30" style="29" bestFit="1" customWidth="1"/>
    <col min="2826" max="2826" width="24.140625" style="29" bestFit="1" customWidth="1"/>
    <col min="2827" max="3072" width="9.140625" style="29"/>
    <col min="3073" max="3073" width="23.28515625" style="29" customWidth="1"/>
    <col min="3074" max="3074" width="91.28515625" style="29" customWidth="1"/>
    <col min="3075" max="3075" width="30.5703125" style="29" customWidth="1"/>
    <col min="3076" max="3076" width="30.7109375" style="29" customWidth="1"/>
    <col min="3077" max="3077" width="25.140625" style="29" customWidth="1"/>
    <col min="3078" max="3078" width="25.28515625" style="29" customWidth="1"/>
    <col min="3079" max="3079" width="28.7109375" style="29" customWidth="1"/>
    <col min="3080" max="3080" width="9.140625" style="29"/>
    <col min="3081" max="3081" width="30" style="29" bestFit="1" customWidth="1"/>
    <col min="3082" max="3082" width="24.140625" style="29" bestFit="1" customWidth="1"/>
    <col min="3083" max="3328" width="9.140625" style="29"/>
    <col min="3329" max="3329" width="23.28515625" style="29" customWidth="1"/>
    <col min="3330" max="3330" width="91.28515625" style="29" customWidth="1"/>
    <col min="3331" max="3331" width="30.5703125" style="29" customWidth="1"/>
    <col min="3332" max="3332" width="30.7109375" style="29" customWidth="1"/>
    <col min="3333" max="3333" width="25.140625" style="29" customWidth="1"/>
    <col min="3334" max="3334" width="25.28515625" style="29" customWidth="1"/>
    <col min="3335" max="3335" width="28.7109375" style="29" customWidth="1"/>
    <col min="3336" max="3336" width="9.140625" style="29"/>
    <col min="3337" max="3337" width="30" style="29" bestFit="1" customWidth="1"/>
    <col min="3338" max="3338" width="24.140625" style="29" bestFit="1" customWidth="1"/>
    <col min="3339" max="3584" width="9.140625" style="29"/>
    <col min="3585" max="3585" width="23.28515625" style="29" customWidth="1"/>
    <col min="3586" max="3586" width="91.28515625" style="29" customWidth="1"/>
    <col min="3587" max="3587" width="30.5703125" style="29" customWidth="1"/>
    <col min="3588" max="3588" width="30.7109375" style="29" customWidth="1"/>
    <col min="3589" max="3589" width="25.140625" style="29" customWidth="1"/>
    <col min="3590" max="3590" width="25.28515625" style="29" customWidth="1"/>
    <col min="3591" max="3591" width="28.7109375" style="29" customWidth="1"/>
    <col min="3592" max="3592" width="9.140625" style="29"/>
    <col min="3593" max="3593" width="30" style="29" bestFit="1" customWidth="1"/>
    <col min="3594" max="3594" width="24.140625" style="29" bestFit="1" customWidth="1"/>
    <col min="3595" max="3840" width="9.140625" style="29"/>
    <col min="3841" max="3841" width="23.28515625" style="29" customWidth="1"/>
    <col min="3842" max="3842" width="91.28515625" style="29" customWidth="1"/>
    <col min="3843" max="3843" width="30.5703125" style="29" customWidth="1"/>
    <col min="3844" max="3844" width="30.7109375" style="29" customWidth="1"/>
    <col min="3845" max="3845" width="25.140625" style="29" customWidth="1"/>
    <col min="3846" max="3846" width="25.28515625" style="29" customWidth="1"/>
    <col min="3847" max="3847" width="28.7109375" style="29" customWidth="1"/>
    <col min="3848" max="3848" width="9.140625" style="29"/>
    <col min="3849" max="3849" width="30" style="29" bestFit="1" customWidth="1"/>
    <col min="3850" max="3850" width="24.140625" style="29" bestFit="1" customWidth="1"/>
    <col min="3851" max="4096" width="9.140625" style="29"/>
    <col min="4097" max="4097" width="23.28515625" style="29" customWidth="1"/>
    <col min="4098" max="4098" width="91.28515625" style="29" customWidth="1"/>
    <col min="4099" max="4099" width="30.5703125" style="29" customWidth="1"/>
    <col min="4100" max="4100" width="30.7109375" style="29" customWidth="1"/>
    <col min="4101" max="4101" width="25.140625" style="29" customWidth="1"/>
    <col min="4102" max="4102" width="25.28515625" style="29" customWidth="1"/>
    <col min="4103" max="4103" width="28.7109375" style="29" customWidth="1"/>
    <col min="4104" max="4104" width="9.140625" style="29"/>
    <col min="4105" max="4105" width="30" style="29" bestFit="1" customWidth="1"/>
    <col min="4106" max="4106" width="24.140625" style="29" bestFit="1" customWidth="1"/>
    <col min="4107" max="4352" width="9.140625" style="29"/>
    <col min="4353" max="4353" width="23.28515625" style="29" customWidth="1"/>
    <col min="4354" max="4354" width="91.28515625" style="29" customWidth="1"/>
    <col min="4355" max="4355" width="30.5703125" style="29" customWidth="1"/>
    <col min="4356" max="4356" width="30.7109375" style="29" customWidth="1"/>
    <col min="4357" max="4357" width="25.140625" style="29" customWidth="1"/>
    <col min="4358" max="4358" width="25.28515625" style="29" customWidth="1"/>
    <col min="4359" max="4359" width="28.7109375" style="29" customWidth="1"/>
    <col min="4360" max="4360" width="9.140625" style="29"/>
    <col min="4361" max="4361" width="30" style="29" bestFit="1" customWidth="1"/>
    <col min="4362" max="4362" width="24.140625" style="29" bestFit="1" customWidth="1"/>
    <col min="4363" max="4608" width="9.140625" style="29"/>
    <col min="4609" max="4609" width="23.28515625" style="29" customWidth="1"/>
    <col min="4610" max="4610" width="91.28515625" style="29" customWidth="1"/>
    <col min="4611" max="4611" width="30.5703125" style="29" customWidth="1"/>
    <col min="4612" max="4612" width="30.7109375" style="29" customWidth="1"/>
    <col min="4613" max="4613" width="25.140625" style="29" customWidth="1"/>
    <col min="4614" max="4614" width="25.28515625" style="29" customWidth="1"/>
    <col min="4615" max="4615" width="28.7109375" style="29" customWidth="1"/>
    <col min="4616" max="4616" width="9.140625" style="29"/>
    <col min="4617" max="4617" width="30" style="29" bestFit="1" customWidth="1"/>
    <col min="4618" max="4618" width="24.140625" style="29" bestFit="1" customWidth="1"/>
    <col min="4619" max="4864" width="9.140625" style="29"/>
    <col min="4865" max="4865" width="23.28515625" style="29" customWidth="1"/>
    <col min="4866" max="4866" width="91.28515625" style="29" customWidth="1"/>
    <col min="4867" max="4867" width="30.5703125" style="29" customWidth="1"/>
    <col min="4868" max="4868" width="30.7109375" style="29" customWidth="1"/>
    <col min="4869" max="4869" width="25.140625" style="29" customWidth="1"/>
    <col min="4870" max="4870" width="25.28515625" style="29" customWidth="1"/>
    <col min="4871" max="4871" width="28.7109375" style="29" customWidth="1"/>
    <col min="4872" max="4872" width="9.140625" style="29"/>
    <col min="4873" max="4873" width="30" style="29" bestFit="1" customWidth="1"/>
    <col min="4874" max="4874" width="24.140625" style="29" bestFit="1" customWidth="1"/>
    <col min="4875" max="5120" width="9.140625" style="29"/>
    <col min="5121" max="5121" width="23.28515625" style="29" customWidth="1"/>
    <col min="5122" max="5122" width="91.28515625" style="29" customWidth="1"/>
    <col min="5123" max="5123" width="30.5703125" style="29" customWidth="1"/>
    <col min="5124" max="5124" width="30.7109375" style="29" customWidth="1"/>
    <col min="5125" max="5125" width="25.140625" style="29" customWidth="1"/>
    <col min="5126" max="5126" width="25.28515625" style="29" customWidth="1"/>
    <col min="5127" max="5127" width="28.7109375" style="29" customWidth="1"/>
    <col min="5128" max="5128" width="9.140625" style="29"/>
    <col min="5129" max="5129" width="30" style="29" bestFit="1" customWidth="1"/>
    <col min="5130" max="5130" width="24.140625" style="29" bestFit="1" customWidth="1"/>
    <col min="5131" max="5376" width="9.140625" style="29"/>
    <col min="5377" max="5377" width="23.28515625" style="29" customWidth="1"/>
    <col min="5378" max="5378" width="91.28515625" style="29" customWidth="1"/>
    <col min="5379" max="5379" width="30.5703125" style="29" customWidth="1"/>
    <col min="5380" max="5380" width="30.7109375" style="29" customWidth="1"/>
    <col min="5381" max="5381" width="25.140625" style="29" customWidth="1"/>
    <col min="5382" max="5382" width="25.28515625" style="29" customWidth="1"/>
    <col min="5383" max="5383" width="28.7109375" style="29" customWidth="1"/>
    <col min="5384" max="5384" width="9.140625" style="29"/>
    <col min="5385" max="5385" width="30" style="29" bestFit="1" customWidth="1"/>
    <col min="5386" max="5386" width="24.140625" style="29" bestFit="1" customWidth="1"/>
    <col min="5387" max="5632" width="9.140625" style="29"/>
    <col min="5633" max="5633" width="23.28515625" style="29" customWidth="1"/>
    <col min="5634" max="5634" width="91.28515625" style="29" customWidth="1"/>
    <col min="5635" max="5635" width="30.5703125" style="29" customWidth="1"/>
    <col min="5636" max="5636" width="30.7109375" style="29" customWidth="1"/>
    <col min="5637" max="5637" width="25.140625" style="29" customWidth="1"/>
    <col min="5638" max="5638" width="25.28515625" style="29" customWidth="1"/>
    <col min="5639" max="5639" width="28.7109375" style="29" customWidth="1"/>
    <col min="5640" max="5640" width="9.140625" style="29"/>
    <col min="5641" max="5641" width="30" style="29" bestFit="1" customWidth="1"/>
    <col min="5642" max="5642" width="24.140625" style="29" bestFit="1" customWidth="1"/>
    <col min="5643" max="5888" width="9.140625" style="29"/>
    <col min="5889" max="5889" width="23.28515625" style="29" customWidth="1"/>
    <col min="5890" max="5890" width="91.28515625" style="29" customWidth="1"/>
    <col min="5891" max="5891" width="30.5703125" style="29" customWidth="1"/>
    <col min="5892" max="5892" width="30.7109375" style="29" customWidth="1"/>
    <col min="5893" max="5893" width="25.140625" style="29" customWidth="1"/>
    <col min="5894" max="5894" width="25.28515625" style="29" customWidth="1"/>
    <col min="5895" max="5895" width="28.7109375" style="29" customWidth="1"/>
    <col min="5896" max="5896" width="9.140625" style="29"/>
    <col min="5897" max="5897" width="30" style="29" bestFit="1" customWidth="1"/>
    <col min="5898" max="5898" width="24.140625" style="29" bestFit="1" customWidth="1"/>
    <col min="5899" max="6144" width="9.140625" style="29"/>
    <col min="6145" max="6145" width="23.28515625" style="29" customWidth="1"/>
    <col min="6146" max="6146" width="91.28515625" style="29" customWidth="1"/>
    <col min="6147" max="6147" width="30.5703125" style="29" customWidth="1"/>
    <col min="6148" max="6148" width="30.7109375" style="29" customWidth="1"/>
    <col min="6149" max="6149" width="25.140625" style="29" customWidth="1"/>
    <col min="6150" max="6150" width="25.28515625" style="29" customWidth="1"/>
    <col min="6151" max="6151" width="28.7109375" style="29" customWidth="1"/>
    <col min="6152" max="6152" width="9.140625" style="29"/>
    <col min="6153" max="6153" width="30" style="29" bestFit="1" customWidth="1"/>
    <col min="6154" max="6154" width="24.140625" style="29" bestFit="1" customWidth="1"/>
    <col min="6155" max="6400" width="9.140625" style="29"/>
    <col min="6401" max="6401" width="23.28515625" style="29" customWidth="1"/>
    <col min="6402" max="6402" width="91.28515625" style="29" customWidth="1"/>
    <col min="6403" max="6403" width="30.5703125" style="29" customWidth="1"/>
    <col min="6404" max="6404" width="30.7109375" style="29" customWidth="1"/>
    <col min="6405" max="6405" width="25.140625" style="29" customWidth="1"/>
    <col min="6406" max="6406" width="25.28515625" style="29" customWidth="1"/>
    <col min="6407" max="6407" width="28.7109375" style="29" customWidth="1"/>
    <col min="6408" max="6408" width="9.140625" style="29"/>
    <col min="6409" max="6409" width="30" style="29" bestFit="1" customWidth="1"/>
    <col min="6410" max="6410" width="24.140625" style="29" bestFit="1" customWidth="1"/>
    <col min="6411" max="6656" width="9.140625" style="29"/>
    <col min="6657" max="6657" width="23.28515625" style="29" customWidth="1"/>
    <col min="6658" max="6658" width="91.28515625" style="29" customWidth="1"/>
    <col min="6659" max="6659" width="30.5703125" style="29" customWidth="1"/>
    <col min="6660" max="6660" width="30.7109375" style="29" customWidth="1"/>
    <col min="6661" max="6661" width="25.140625" style="29" customWidth="1"/>
    <col min="6662" max="6662" width="25.28515625" style="29" customWidth="1"/>
    <col min="6663" max="6663" width="28.7109375" style="29" customWidth="1"/>
    <col min="6664" max="6664" width="9.140625" style="29"/>
    <col min="6665" max="6665" width="30" style="29" bestFit="1" customWidth="1"/>
    <col min="6666" max="6666" width="24.140625" style="29" bestFit="1" customWidth="1"/>
    <col min="6667" max="6912" width="9.140625" style="29"/>
    <col min="6913" max="6913" width="23.28515625" style="29" customWidth="1"/>
    <col min="6914" max="6914" width="91.28515625" style="29" customWidth="1"/>
    <col min="6915" max="6915" width="30.5703125" style="29" customWidth="1"/>
    <col min="6916" max="6916" width="30.7109375" style="29" customWidth="1"/>
    <col min="6917" max="6917" width="25.140625" style="29" customWidth="1"/>
    <col min="6918" max="6918" width="25.28515625" style="29" customWidth="1"/>
    <col min="6919" max="6919" width="28.7109375" style="29" customWidth="1"/>
    <col min="6920" max="6920" width="9.140625" style="29"/>
    <col min="6921" max="6921" width="30" style="29" bestFit="1" customWidth="1"/>
    <col min="6922" max="6922" width="24.140625" style="29" bestFit="1" customWidth="1"/>
    <col min="6923" max="7168" width="9.140625" style="29"/>
    <col min="7169" max="7169" width="23.28515625" style="29" customWidth="1"/>
    <col min="7170" max="7170" width="91.28515625" style="29" customWidth="1"/>
    <col min="7171" max="7171" width="30.5703125" style="29" customWidth="1"/>
    <col min="7172" max="7172" width="30.7109375" style="29" customWidth="1"/>
    <col min="7173" max="7173" width="25.140625" style="29" customWidth="1"/>
    <col min="7174" max="7174" width="25.28515625" style="29" customWidth="1"/>
    <col min="7175" max="7175" width="28.7109375" style="29" customWidth="1"/>
    <col min="7176" max="7176" width="9.140625" style="29"/>
    <col min="7177" max="7177" width="30" style="29" bestFit="1" customWidth="1"/>
    <col min="7178" max="7178" width="24.140625" style="29" bestFit="1" customWidth="1"/>
    <col min="7179" max="7424" width="9.140625" style="29"/>
    <col min="7425" max="7425" width="23.28515625" style="29" customWidth="1"/>
    <col min="7426" max="7426" width="91.28515625" style="29" customWidth="1"/>
    <col min="7427" max="7427" width="30.5703125" style="29" customWidth="1"/>
    <col min="7428" max="7428" width="30.7109375" style="29" customWidth="1"/>
    <col min="7429" max="7429" width="25.140625" style="29" customWidth="1"/>
    <col min="7430" max="7430" width="25.28515625" style="29" customWidth="1"/>
    <col min="7431" max="7431" width="28.7109375" style="29" customWidth="1"/>
    <col min="7432" max="7432" width="9.140625" style="29"/>
    <col min="7433" max="7433" width="30" style="29" bestFit="1" customWidth="1"/>
    <col min="7434" max="7434" width="24.140625" style="29" bestFit="1" customWidth="1"/>
    <col min="7435" max="7680" width="9.140625" style="29"/>
    <col min="7681" max="7681" width="23.28515625" style="29" customWidth="1"/>
    <col min="7682" max="7682" width="91.28515625" style="29" customWidth="1"/>
    <col min="7683" max="7683" width="30.5703125" style="29" customWidth="1"/>
    <col min="7684" max="7684" width="30.7109375" style="29" customWidth="1"/>
    <col min="7685" max="7685" width="25.140625" style="29" customWidth="1"/>
    <col min="7686" max="7686" width="25.28515625" style="29" customWidth="1"/>
    <col min="7687" max="7687" width="28.7109375" style="29" customWidth="1"/>
    <col min="7688" max="7688" width="9.140625" style="29"/>
    <col min="7689" max="7689" width="30" style="29" bestFit="1" customWidth="1"/>
    <col min="7690" max="7690" width="24.140625" style="29" bestFit="1" customWidth="1"/>
    <col min="7691" max="7936" width="9.140625" style="29"/>
    <col min="7937" max="7937" width="23.28515625" style="29" customWidth="1"/>
    <col min="7938" max="7938" width="91.28515625" style="29" customWidth="1"/>
    <col min="7939" max="7939" width="30.5703125" style="29" customWidth="1"/>
    <col min="7940" max="7940" width="30.7109375" style="29" customWidth="1"/>
    <col min="7941" max="7941" width="25.140625" style="29" customWidth="1"/>
    <col min="7942" max="7942" width="25.28515625" style="29" customWidth="1"/>
    <col min="7943" max="7943" width="28.7109375" style="29" customWidth="1"/>
    <col min="7944" max="7944" width="9.140625" style="29"/>
    <col min="7945" max="7945" width="30" style="29" bestFit="1" customWidth="1"/>
    <col min="7946" max="7946" width="24.140625" style="29" bestFit="1" customWidth="1"/>
    <col min="7947" max="8192" width="9.140625" style="29"/>
    <col min="8193" max="8193" width="23.28515625" style="29" customWidth="1"/>
    <col min="8194" max="8194" width="91.28515625" style="29" customWidth="1"/>
    <col min="8195" max="8195" width="30.5703125" style="29" customWidth="1"/>
    <col min="8196" max="8196" width="30.7109375" style="29" customWidth="1"/>
    <col min="8197" max="8197" width="25.140625" style="29" customWidth="1"/>
    <col min="8198" max="8198" width="25.28515625" style="29" customWidth="1"/>
    <col min="8199" max="8199" width="28.7109375" style="29" customWidth="1"/>
    <col min="8200" max="8200" width="9.140625" style="29"/>
    <col min="8201" max="8201" width="30" style="29" bestFit="1" customWidth="1"/>
    <col min="8202" max="8202" width="24.140625" style="29" bestFit="1" customWidth="1"/>
    <col min="8203" max="8448" width="9.140625" style="29"/>
    <col min="8449" max="8449" width="23.28515625" style="29" customWidth="1"/>
    <col min="8450" max="8450" width="91.28515625" style="29" customWidth="1"/>
    <col min="8451" max="8451" width="30.5703125" style="29" customWidth="1"/>
    <col min="8452" max="8452" width="30.7109375" style="29" customWidth="1"/>
    <col min="8453" max="8453" width="25.140625" style="29" customWidth="1"/>
    <col min="8454" max="8454" width="25.28515625" style="29" customWidth="1"/>
    <col min="8455" max="8455" width="28.7109375" style="29" customWidth="1"/>
    <col min="8456" max="8456" width="9.140625" style="29"/>
    <col min="8457" max="8457" width="30" style="29" bestFit="1" customWidth="1"/>
    <col min="8458" max="8458" width="24.140625" style="29" bestFit="1" customWidth="1"/>
    <col min="8459" max="8704" width="9.140625" style="29"/>
    <col min="8705" max="8705" width="23.28515625" style="29" customWidth="1"/>
    <col min="8706" max="8706" width="91.28515625" style="29" customWidth="1"/>
    <col min="8707" max="8707" width="30.5703125" style="29" customWidth="1"/>
    <col min="8708" max="8708" width="30.7109375" style="29" customWidth="1"/>
    <col min="8709" max="8709" width="25.140625" style="29" customWidth="1"/>
    <col min="8710" max="8710" width="25.28515625" style="29" customWidth="1"/>
    <col min="8711" max="8711" width="28.7109375" style="29" customWidth="1"/>
    <col min="8712" max="8712" width="9.140625" style="29"/>
    <col min="8713" max="8713" width="30" style="29" bestFit="1" customWidth="1"/>
    <col min="8714" max="8714" width="24.140625" style="29" bestFit="1" customWidth="1"/>
    <col min="8715" max="8960" width="9.140625" style="29"/>
    <col min="8961" max="8961" width="23.28515625" style="29" customWidth="1"/>
    <col min="8962" max="8962" width="91.28515625" style="29" customWidth="1"/>
    <col min="8963" max="8963" width="30.5703125" style="29" customWidth="1"/>
    <col min="8964" max="8964" width="30.7109375" style="29" customWidth="1"/>
    <col min="8965" max="8965" width="25.140625" style="29" customWidth="1"/>
    <col min="8966" max="8966" width="25.28515625" style="29" customWidth="1"/>
    <col min="8967" max="8967" width="28.7109375" style="29" customWidth="1"/>
    <col min="8968" max="8968" width="9.140625" style="29"/>
    <col min="8969" max="8969" width="30" style="29" bestFit="1" customWidth="1"/>
    <col min="8970" max="8970" width="24.140625" style="29" bestFit="1" customWidth="1"/>
    <col min="8971" max="9216" width="9.140625" style="29"/>
    <col min="9217" max="9217" width="23.28515625" style="29" customWidth="1"/>
    <col min="9218" max="9218" width="91.28515625" style="29" customWidth="1"/>
    <col min="9219" max="9219" width="30.5703125" style="29" customWidth="1"/>
    <col min="9220" max="9220" width="30.7109375" style="29" customWidth="1"/>
    <col min="9221" max="9221" width="25.140625" style="29" customWidth="1"/>
    <col min="9222" max="9222" width="25.28515625" style="29" customWidth="1"/>
    <col min="9223" max="9223" width="28.7109375" style="29" customWidth="1"/>
    <col min="9224" max="9224" width="9.140625" style="29"/>
    <col min="9225" max="9225" width="30" style="29" bestFit="1" customWidth="1"/>
    <col min="9226" max="9226" width="24.140625" style="29" bestFit="1" customWidth="1"/>
    <col min="9227" max="9472" width="9.140625" style="29"/>
    <col min="9473" max="9473" width="23.28515625" style="29" customWidth="1"/>
    <col min="9474" max="9474" width="91.28515625" style="29" customWidth="1"/>
    <col min="9475" max="9475" width="30.5703125" style="29" customWidth="1"/>
    <col min="9476" max="9476" width="30.7109375" style="29" customWidth="1"/>
    <col min="9477" max="9477" width="25.140625" style="29" customWidth="1"/>
    <col min="9478" max="9478" width="25.28515625" style="29" customWidth="1"/>
    <col min="9479" max="9479" width="28.7109375" style="29" customWidth="1"/>
    <col min="9480" max="9480" width="9.140625" style="29"/>
    <col min="9481" max="9481" width="30" style="29" bestFit="1" customWidth="1"/>
    <col min="9482" max="9482" width="24.140625" style="29" bestFit="1" customWidth="1"/>
    <col min="9483" max="9728" width="9.140625" style="29"/>
    <col min="9729" max="9729" width="23.28515625" style="29" customWidth="1"/>
    <col min="9730" max="9730" width="91.28515625" style="29" customWidth="1"/>
    <col min="9731" max="9731" width="30.5703125" style="29" customWidth="1"/>
    <col min="9732" max="9732" width="30.7109375" style="29" customWidth="1"/>
    <col min="9733" max="9733" width="25.140625" style="29" customWidth="1"/>
    <col min="9734" max="9734" width="25.28515625" style="29" customWidth="1"/>
    <col min="9735" max="9735" width="28.7109375" style="29" customWidth="1"/>
    <col min="9736" max="9736" width="9.140625" style="29"/>
    <col min="9737" max="9737" width="30" style="29" bestFit="1" customWidth="1"/>
    <col min="9738" max="9738" width="24.140625" style="29" bestFit="1" customWidth="1"/>
    <col min="9739" max="9984" width="9.140625" style="29"/>
    <col min="9985" max="9985" width="23.28515625" style="29" customWidth="1"/>
    <col min="9986" max="9986" width="91.28515625" style="29" customWidth="1"/>
    <col min="9987" max="9987" width="30.5703125" style="29" customWidth="1"/>
    <col min="9988" max="9988" width="30.7109375" style="29" customWidth="1"/>
    <col min="9989" max="9989" width="25.140625" style="29" customWidth="1"/>
    <col min="9990" max="9990" width="25.28515625" style="29" customWidth="1"/>
    <col min="9991" max="9991" width="28.7109375" style="29" customWidth="1"/>
    <col min="9992" max="9992" width="9.140625" style="29"/>
    <col min="9993" max="9993" width="30" style="29" bestFit="1" customWidth="1"/>
    <col min="9994" max="9994" width="24.140625" style="29" bestFit="1" customWidth="1"/>
    <col min="9995" max="10240" width="9.140625" style="29"/>
    <col min="10241" max="10241" width="23.28515625" style="29" customWidth="1"/>
    <col min="10242" max="10242" width="91.28515625" style="29" customWidth="1"/>
    <col min="10243" max="10243" width="30.5703125" style="29" customWidth="1"/>
    <col min="10244" max="10244" width="30.7109375" style="29" customWidth="1"/>
    <col min="10245" max="10245" width="25.140625" style="29" customWidth="1"/>
    <col min="10246" max="10246" width="25.28515625" style="29" customWidth="1"/>
    <col min="10247" max="10247" width="28.7109375" style="29" customWidth="1"/>
    <col min="10248" max="10248" width="9.140625" style="29"/>
    <col min="10249" max="10249" width="30" style="29" bestFit="1" customWidth="1"/>
    <col min="10250" max="10250" width="24.140625" style="29" bestFit="1" customWidth="1"/>
    <col min="10251" max="10496" width="9.140625" style="29"/>
    <col min="10497" max="10497" width="23.28515625" style="29" customWidth="1"/>
    <col min="10498" max="10498" width="91.28515625" style="29" customWidth="1"/>
    <col min="10499" max="10499" width="30.5703125" style="29" customWidth="1"/>
    <col min="10500" max="10500" width="30.7109375" style="29" customWidth="1"/>
    <col min="10501" max="10501" width="25.140625" style="29" customWidth="1"/>
    <col min="10502" max="10502" width="25.28515625" style="29" customWidth="1"/>
    <col min="10503" max="10503" width="28.7109375" style="29" customWidth="1"/>
    <col min="10504" max="10504" width="9.140625" style="29"/>
    <col min="10505" max="10505" width="30" style="29" bestFit="1" customWidth="1"/>
    <col min="10506" max="10506" width="24.140625" style="29" bestFit="1" customWidth="1"/>
    <col min="10507" max="10752" width="9.140625" style="29"/>
    <col min="10753" max="10753" width="23.28515625" style="29" customWidth="1"/>
    <col min="10754" max="10754" width="91.28515625" style="29" customWidth="1"/>
    <col min="10755" max="10755" width="30.5703125" style="29" customWidth="1"/>
    <col min="10756" max="10756" width="30.7109375" style="29" customWidth="1"/>
    <col min="10757" max="10757" width="25.140625" style="29" customWidth="1"/>
    <col min="10758" max="10758" width="25.28515625" style="29" customWidth="1"/>
    <col min="10759" max="10759" width="28.7109375" style="29" customWidth="1"/>
    <col min="10760" max="10760" width="9.140625" style="29"/>
    <col min="10761" max="10761" width="30" style="29" bestFit="1" customWidth="1"/>
    <col min="10762" max="10762" width="24.140625" style="29" bestFit="1" customWidth="1"/>
    <col min="10763" max="11008" width="9.140625" style="29"/>
    <col min="11009" max="11009" width="23.28515625" style="29" customWidth="1"/>
    <col min="11010" max="11010" width="91.28515625" style="29" customWidth="1"/>
    <col min="11011" max="11011" width="30.5703125" style="29" customWidth="1"/>
    <col min="11012" max="11012" width="30.7109375" style="29" customWidth="1"/>
    <col min="11013" max="11013" width="25.140625" style="29" customWidth="1"/>
    <col min="11014" max="11014" width="25.28515625" style="29" customWidth="1"/>
    <col min="11015" max="11015" width="28.7109375" style="29" customWidth="1"/>
    <col min="11016" max="11016" width="9.140625" style="29"/>
    <col min="11017" max="11017" width="30" style="29" bestFit="1" customWidth="1"/>
    <col min="11018" max="11018" width="24.140625" style="29" bestFit="1" customWidth="1"/>
    <col min="11019" max="11264" width="9.140625" style="29"/>
    <col min="11265" max="11265" width="23.28515625" style="29" customWidth="1"/>
    <col min="11266" max="11266" width="91.28515625" style="29" customWidth="1"/>
    <col min="11267" max="11267" width="30.5703125" style="29" customWidth="1"/>
    <col min="11268" max="11268" width="30.7109375" style="29" customWidth="1"/>
    <col min="11269" max="11269" width="25.140625" style="29" customWidth="1"/>
    <col min="11270" max="11270" width="25.28515625" style="29" customWidth="1"/>
    <col min="11271" max="11271" width="28.7109375" style="29" customWidth="1"/>
    <col min="11272" max="11272" width="9.140625" style="29"/>
    <col min="11273" max="11273" width="30" style="29" bestFit="1" customWidth="1"/>
    <col min="11274" max="11274" width="24.140625" style="29" bestFit="1" customWidth="1"/>
    <col min="11275" max="11520" width="9.140625" style="29"/>
    <col min="11521" max="11521" width="23.28515625" style="29" customWidth="1"/>
    <col min="11522" max="11522" width="91.28515625" style="29" customWidth="1"/>
    <col min="11523" max="11523" width="30.5703125" style="29" customWidth="1"/>
    <col min="11524" max="11524" width="30.7109375" style="29" customWidth="1"/>
    <col min="11525" max="11525" width="25.140625" style="29" customWidth="1"/>
    <col min="11526" max="11526" width="25.28515625" style="29" customWidth="1"/>
    <col min="11527" max="11527" width="28.7109375" style="29" customWidth="1"/>
    <col min="11528" max="11528" width="9.140625" style="29"/>
    <col min="11529" max="11529" width="30" style="29" bestFit="1" customWidth="1"/>
    <col min="11530" max="11530" width="24.140625" style="29" bestFit="1" customWidth="1"/>
    <col min="11531" max="11776" width="9.140625" style="29"/>
    <col min="11777" max="11777" width="23.28515625" style="29" customWidth="1"/>
    <col min="11778" max="11778" width="91.28515625" style="29" customWidth="1"/>
    <col min="11779" max="11779" width="30.5703125" style="29" customWidth="1"/>
    <col min="11780" max="11780" width="30.7109375" style="29" customWidth="1"/>
    <col min="11781" max="11781" width="25.140625" style="29" customWidth="1"/>
    <col min="11782" max="11782" width="25.28515625" style="29" customWidth="1"/>
    <col min="11783" max="11783" width="28.7109375" style="29" customWidth="1"/>
    <col min="11784" max="11784" width="9.140625" style="29"/>
    <col min="11785" max="11785" width="30" style="29" bestFit="1" customWidth="1"/>
    <col min="11786" max="11786" width="24.140625" style="29" bestFit="1" customWidth="1"/>
    <col min="11787" max="12032" width="9.140625" style="29"/>
    <col min="12033" max="12033" width="23.28515625" style="29" customWidth="1"/>
    <col min="12034" max="12034" width="91.28515625" style="29" customWidth="1"/>
    <col min="12035" max="12035" width="30.5703125" style="29" customWidth="1"/>
    <col min="12036" max="12036" width="30.7109375" style="29" customWidth="1"/>
    <col min="12037" max="12037" width="25.140625" style="29" customWidth="1"/>
    <col min="12038" max="12038" width="25.28515625" style="29" customWidth="1"/>
    <col min="12039" max="12039" width="28.7109375" style="29" customWidth="1"/>
    <col min="12040" max="12040" width="9.140625" style="29"/>
    <col min="12041" max="12041" width="30" style="29" bestFit="1" customWidth="1"/>
    <col min="12042" max="12042" width="24.140625" style="29" bestFit="1" customWidth="1"/>
    <col min="12043" max="12288" width="9.140625" style="29"/>
    <col min="12289" max="12289" width="23.28515625" style="29" customWidth="1"/>
    <col min="12290" max="12290" width="91.28515625" style="29" customWidth="1"/>
    <col min="12291" max="12291" width="30.5703125" style="29" customWidth="1"/>
    <col min="12292" max="12292" width="30.7109375" style="29" customWidth="1"/>
    <col min="12293" max="12293" width="25.140625" style="29" customWidth="1"/>
    <col min="12294" max="12294" width="25.28515625" style="29" customWidth="1"/>
    <col min="12295" max="12295" width="28.7109375" style="29" customWidth="1"/>
    <col min="12296" max="12296" width="9.140625" style="29"/>
    <col min="12297" max="12297" width="30" style="29" bestFit="1" customWidth="1"/>
    <col min="12298" max="12298" width="24.140625" style="29" bestFit="1" customWidth="1"/>
    <col min="12299" max="12544" width="9.140625" style="29"/>
    <col min="12545" max="12545" width="23.28515625" style="29" customWidth="1"/>
    <col min="12546" max="12546" width="91.28515625" style="29" customWidth="1"/>
    <col min="12547" max="12547" width="30.5703125" style="29" customWidth="1"/>
    <col min="12548" max="12548" width="30.7109375" style="29" customWidth="1"/>
    <col min="12549" max="12549" width="25.140625" style="29" customWidth="1"/>
    <col min="12550" max="12550" width="25.28515625" style="29" customWidth="1"/>
    <col min="12551" max="12551" width="28.7109375" style="29" customWidth="1"/>
    <col min="12552" max="12552" width="9.140625" style="29"/>
    <col min="12553" max="12553" width="30" style="29" bestFit="1" customWidth="1"/>
    <col min="12554" max="12554" width="24.140625" style="29" bestFit="1" customWidth="1"/>
    <col min="12555" max="12800" width="9.140625" style="29"/>
    <col min="12801" max="12801" width="23.28515625" style="29" customWidth="1"/>
    <col min="12802" max="12802" width="91.28515625" style="29" customWidth="1"/>
    <col min="12803" max="12803" width="30.5703125" style="29" customWidth="1"/>
    <col min="12804" max="12804" width="30.7109375" style="29" customWidth="1"/>
    <col min="12805" max="12805" width="25.140625" style="29" customWidth="1"/>
    <col min="12806" max="12806" width="25.28515625" style="29" customWidth="1"/>
    <col min="12807" max="12807" width="28.7109375" style="29" customWidth="1"/>
    <col min="12808" max="12808" width="9.140625" style="29"/>
    <col min="12809" max="12809" width="30" style="29" bestFit="1" customWidth="1"/>
    <col min="12810" max="12810" width="24.140625" style="29" bestFit="1" customWidth="1"/>
    <col min="12811" max="13056" width="9.140625" style="29"/>
    <col min="13057" max="13057" width="23.28515625" style="29" customWidth="1"/>
    <col min="13058" max="13058" width="91.28515625" style="29" customWidth="1"/>
    <col min="13059" max="13059" width="30.5703125" style="29" customWidth="1"/>
    <col min="13060" max="13060" width="30.7109375" style="29" customWidth="1"/>
    <col min="13061" max="13061" width="25.140625" style="29" customWidth="1"/>
    <col min="13062" max="13062" width="25.28515625" style="29" customWidth="1"/>
    <col min="13063" max="13063" width="28.7109375" style="29" customWidth="1"/>
    <col min="13064" max="13064" width="9.140625" style="29"/>
    <col min="13065" max="13065" width="30" style="29" bestFit="1" customWidth="1"/>
    <col min="13066" max="13066" width="24.140625" style="29" bestFit="1" customWidth="1"/>
    <col min="13067" max="13312" width="9.140625" style="29"/>
    <col min="13313" max="13313" width="23.28515625" style="29" customWidth="1"/>
    <col min="13314" max="13314" width="91.28515625" style="29" customWidth="1"/>
    <col min="13315" max="13315" width="30.5703125" style="29" customWidth="1"/>
    <col min="13316" max="13316" width="30.7109375" style="29" customWidth="1"/>
    <col min="13317" max="13317" width="25.140625" style="29" customWidth="1"/>
    <col min="13318" max="13318" width="25.28515625" style="29" customWidth="1"/>
    <col min="13319" max="13319" width="28.7109375" style="29" customWidth="1"/>
    <col min="13320" max="13320" width="9.140625" style="29"/>
    <col min="13321" max="13321" width="30" style="29" bestFit="1" customWidth="1"/>
    <col min="13322" max="13322" width="24.140625" style="29" bestFit="1" customWidth="1"/>
    <col min="13323" max="13568" width="9.140625" style="29"/>
    <col min="13569" max="13569" width="23.28515625" style="29" customWidth="1"/>
    <col min="13570" max="13570" width="91.28515625" style="29" customWidth="1"/>
    <col min="13571" max="13571" width="30.5703125" style="29" customWidth="1"/>
    <col min="13572" max="13572" width="30.7109375" style="29" customWidth="1"/>
    <col min="13573" max="13573" width="25.140625" style="29" customWidth="1"/>
    <col min="13574" max="13574" width="25.28515625" style="29" customWidth="1"/>
    <col min="13575" max="13575" width="28.7109375" style="29" customWidth="1"/>
    <col min="13576" max="13576" width="9.140625" style="29"/>
    <col min="13577" max="13577" width="30" style="29" bestFit="1" customWidth="1"/>
    <col min="13578" max="13578" width="24.140625" style="29" bestFit="1" customWidth="1"/>
    <col min="13579" max="13824" width="9.140625" style="29"/>
    <col min="13825" max="13825" width="23.28515625" style="29" customWidth="1"/>
    <col min="13826" max="13826" width="91.28515625" style="29" customWidth="1"/>
    <col min="13827" max="13827" width="30.5703125" style="29" customWidth="1"/>
    <col min="13828" max="13828" width="30.7109375" style="29" customWidth="1"/>
    <col min="13829" max="13829" width="25.140625" style="29" customWidth="1"/>
    <col min="13830" max="13830" width="25.28515625" style="29" customWidth="1"/>
    <col min="13831" max="13831" width="28.7109375" style="29" customWidth="1"/>
    <col min="13832" max="13832" width="9.140625" style="29"/>
    <col min="13833" max="13833" width="30" style="29" bestFit="1" customWidth="1"/>
    <col min="13834" max="13834" width="24.140625" style="29" bestFit="1" customWidth="1"/>
    <col min="13835" max="14080" width="9.140625" style="29"/>
    <col min="14081" max="14081" width="23.28515625" style="29" customWidth="1"/>
    <col min="14082" max="14082" width="91.28515625" style="29" customWidth="1"/>
    <col min="14083" max="14083" width="30.5703125" style="29" customWidth="1"/>
    <col min="14084" max="14084" width="30.7109375" style="29" customWidth="1"/>
    <col min="14085" max="14085" width="25.140625" style="29" customWidth="1"/>
    <col min="14086" max="14086" width="25.28515625" style="29" customWidth="1"/>
    <col min="14087" max="14087" width="28.7109375" style="29" customWidth="1"/>
    <col min="14088" max="14088" width="9.140625" style="29"/>
    <col min="14089" max="14089" width="30" style="29" bestFit="1" customWidth="1"/>
    <col min="14090" max="14090" width="24.140625" style="29" bestFit="1" customWidth="1"/>
    <col min="14091" max="14336" width="9.140625" style="29"/>
    <col min="14337" max="14337" width="23.28515625" style="29" customWidth="1"/>
    <col min="14338" max="14338" width="91.28515625" style="29" customWidth="1"/>
    <col min="14339" max="14339" width="30.5703125" style="29" customWidth="1"/>
    <col min="14340" max="14340" width="30.7109375" style="29" customWidth="1"/>
    <col min="14341" max="14341" width="25.140625" style="29" customWidth="1"/>
    <col min="14342" max="14342" width="25.28515625" style="29" customWidth="1"/>
    <col min="14343" max="14343" width="28.7109375" style="29" customWidth="1"/>
    <col min="14344" max="14344" width="9.140625" style="29"/>
    <col min="14345" max="14345" width="30" style="29" bestFit="1" customWidth="1"/>
    <col min="14346" max="14346" width="24.140625" style="29" bestFit="1" customWidth="1"/>
    <col min="14347" max="14592" width="9.140625" style="29"/>
    <col min="14593" max="14593" width="23.28515625" style="29" customWidth="1"/>
    <col min="14594" max="14594" width="91.28515625" style="29" customWidth="1"/>
    <col min="14595" max="14595" width="30.5703125" style="29" customWidth="1"/>
    <col min="14596" max="14596" width="30.7109375" style="29" customWidth="1"/>
    <col min="14597" max="14597" width="25.140625" style="29" customWidth="1"/>
    <col min="14598" max="14598" width="25.28515625" style="29" customWidth="1"/>
    <col min="14599" max="14599" width="28.7109375" style="29" customWidth="1"/>
    <col min="14600" max="14600" width="9.140625" style="29"/>
    <col min="14601" max="14601" width="30" style="29" bestFit="1" customWidth="1"/>
    <col min="14602" max="14602" width="24.140625" style="29" bestFit="1" customWidth="1"/>
    <col min="14603" max="14848" width="9.140625" style="29"/>
    <col min="14849" max="14849" width="23.28515625" style="29" customWidth="1"/>
    <col min="14850" max="14850" width="91.28515625" style="29" customWidth="1"/>
    <col min="14851" max="14851" width="30.5703125" style="29" customWidth="1"/>
    <col min="14852" max="14852" width="30.7109375" style="29" customWidth="1"/>
    <col min="14853" max="14853" width="25.140625" style="29" customWidth="1"/>
    <col min="14854" max="14854" width="25.28515625" style="29" customWidth="1"/>
    <col min="14855" max="14855" width="28.7109375" style="29" customWidth="1"/>
    <col min="14856" max="14856" width="9.140625" style="29"/>
    <col min="14857" max="14857" width="30" style="29" bestFit="1" customWidth="1"/>
    <col min="14858" max="14858" width="24.140625" style="29" bestFit="1" customWidth="1"/>
    <col min="14859" max="15104" width="9.140625" style="29"/>
    <col min="15105" max="15105" width="23.28515625" style="29" customWidth="1"/>
    <col min="15106" max="15106" width="91.28515625" style="29" customWidth="1"/>
    <col min="15107" max="15107" width="30.5703125" style="29" customWidth="1"/>
    <col min="15108" max="15108" width="30.7109375" style="29" customWidth="1"/>
    <col min="15109" max="15109" width="25.140625" style="29" customWidth="1"/>
    <col min="15110" max="15110" width="25.28515625" style="29" customWidth="1"/>
    <col min="15111" max="15111" width="28.7109375" style="29" customWidth="1"/>
    <col min="15112" max="15112" width="9.140625" style="29"/>
    <col min="15113" max="15113" width="30" style="29" bestFit="1" customWidth="1"/>
    <col min="15114" max="15114" width="24.140625" style="29" bestFit="1" customWidth="1"/>
    <col min="15115" max="15360" width="9.140625" style="29"/>
    <col min="15361" max="15361" width="23.28515625" style="29" customWidth="1"/>
    <col min="15362" max="15362" width="91.28515625" style="29" customWidth="1"/>
    <col min="15363" max="15363" width="30.5703125" style="29" customWidth="1"/>
    <col min="15364" max="15364" width="30.7109375" style="29" customWidth="1"/>
    <col min="15365" max="15365" width="25.140625" style="29" customWidth="1"/>
    <col min="15366" max="15366" width="25.28515625" style="29" customWidth="1"/>
    <col min="15367" max="15367" width="28.7109375" style="29" customWidth="1"/>
    <col min="15368" max="15368" width="9.140625" style="29"/>
    <col min="15369" max="15369" width="30" style="29" bestFit="1" customWidth="1"/>
    <col min="15370" max="15370" width="24.140625" style="29" bestFit="1" customWidth="1"/>
    <col min="15371" max="15616" width="9.140625" style="29"/>
    <col min="15617" max="15617" width="23.28515625" style="29" customWidth="1"/>
    <col min="15618" max="15618" width="91.28515625" style="29" customWidth="1"/>
    <col min="15619" max="15619" width="30.5703125" style="29" customWidth="1"/>
    <col min="15620" max="15620" width="30.7109375" style="29" customWidth="1"/>
    <col min="15621" max="15621" width="25.140625" style="29" customWidth="1"/>
    <col min="15622" max="15622" width="25.28515625" style="29" customWidth="1"/>
    <col min="15623" max="15623" width="28.7109375" style="29" customWidth="1"/>
    <col min="15624" max="15624" width="9.140625" style="29"/>
    <col min="15625" max="15625" width="30" style="29" bestFit="1" customWidth="1"/>
    <col min="15626" max="15626" width="24.140625" style="29" bestFit="1" customWidth="1"/>
    <col min="15627" max="15872" width="9.140625" style="29"/>
    <col min="15873" max="15873" width="23.28515625" style="29" customWidth="1"/>
    <col min="15874" max="15874" width="91.28515625" style="29" customWidth="1"/>
    <col min="15875" max="15875" width="30.5703125" style="29" customWidth="1"/>
    <col min="15876" max="15876" width="30.7109375" style="29" customWidth="1"/>
    <col min="15877" max="15877" width="25.140625" style="29" customWidth="1"/>
    <col min="15878" max="15878" width="25.28515625" style="29" customWidth="1"/>
    <col min="15879" max="15879" width="28.7109375" style="29" customWidth="1"/>
    <col min="15880" max="15880" width="9.140625" style="29"/>
    <col min="15881" max="15881" width="30" style="29" bestFit="1" customWidth="1"/>
    <col min="15882" max="15882" width="24.140625" style="29" bestFit="1" customWidth="1"/>
    <col min="15883" max="16128" width="9.140625" style="29"/>
    <col min="16129" max="16129" width="23.28515625" style="29" customWidth="1"/>
    <col min="16130" max="16130" width="91.28515625" style="29" customWidth="1"/>
    <col min="16131" max="16131" width="30.5703125" style="29" customWidth="1"/>
    <col min="16132" max="16132" width="30.7109375" style="29" customWidth="1"/>
    <col min="16133" max="16133" width="25.140625" style="29" customWidth="1"/>
    <col min="16134" max="16134" width="25.28515625" style="29" customWidth="1"/>
    <col min="16135" max="16135" width="28.7109375" style="29" customWidth="1"/>
    <col min="16136" max="16136" width="9.140625" style="29"/>
    <col min="16137" max="16137" width="30" style="29" bestFit="1" customWidth="1"/>
    <col min="16138" max="16138" width="24.140625" style="29" bestFit="1" customWidth="1"/>
    <col min="16139" max="16384" width="9.140625" style="29"/>
  </cols>
  <sheetData>
    <row r="1" spans="1:9" ht="122.25" customHeight="1" x14ac:dyDescent="0.35">
      <c r="A1" s="332"/>
      <c r="B1" s="332"/>
      <c r="C1" s="332"/>
      <c r="D1" s="364" t="s">
        <v>1072</v>
      </c>
      <c r="E1" s="364"/>
      <c r="F1" s="364"/>
      <c r="G1" s="28"/>
    </row>
    <row r="2" spans="1:9" ht="33" customHeight="1" x14ac:dyDescent="0.35">
      <c r="A2" s="365" t="s">
        <v>50</v>
      </c>
      <c r="B2" s="365"/>
      <c r="C2" s="365"/>
      <c r="D2" s="365"/>
      <c r="E2" s="365"/>
      <c r="F2" s="365"/>
      <c r="G2" s="28"/>
    </row>
    <row r="3" spans="1:9" ht="33" customHeight="1" x14ac:dyDescent="0.35">
      <c r="A3" s="333"/>
      <c r="B3" s="334">
        <v>26000000000</v>
      </c>
      <c r="C3" s="335"/>
      <c r="D3" s="335"/>
      <c r="E3" s="335"/>
      <c r="F3" s="332"/>
      <c r="G3" s="28"/>
    </row>
    <row r="4" spans="1:9" ht="34.5" customHeight="1" x14ac:dyDescent="0.35">
      <c r="A4" s="332"/>
      <c r="B4" s="336" t="s">
        <v>51</v>
      </c>
      <c r="C4" s="337"/>
      <c r="D4" s="337"/>
      <c r="E4" s="337"/>
      <c r="F4" s="338" t="s">
        <v>1</v>
      </c>
      <c r="G4" s="28"/>
    </row>
    <row r="5" spans="1:9" ht="21.75" customHeight="1" x14ac:dyDescent="0.35">
      <c r="A5" s="366" t="s">
        <v>2</v>
      </c>
      <c r="B5" s="366" t="s">
        <v>52</v>
      </c>
      <c r="C5" s="366" t="s">
        <v>53</v>
      </c>
      <c r="D5" s="367" t="s">
        <v>5</v>
      </c>
      <c r="E5" s="366" t="s">
        <v>6</v>
      </c>
      <c r="F5" s="366"/>
      <c r="G5" s="28"/>
    </row>
    <row r="6" spans="1:9" ht="43.5" customHeight="1" x14ac:dyDescent="0.35">
      <c r="A6" s="366"/>
      <c r="B6" s="366"/>
      <c r="C6" s="366"/>
      <c r="D6" s="367"/>
      <c r="E6" s="30" t="s">
        <v>53</v>
      </c>
      <c r="F6" s="30" t="s">
        <v>54</v>
      </c>
      <c r="G6" s="28"/>
    </row>
    <row r="7" spans="1:9" s="35" customFormat="1" ht="26.25" x14ac:dyDescent="0.35">
      <c r="A7" s="31">
        <v>10000000</v>
      </c>
      <c r="B7" s="32" t="s">
        <v>55</v>
      </c>
      <c r="C7" s="33">
        <v>55682770400</v>
      </c>
      <c r="D7" s="34">
        <v>55647770400</v>
      </c>
      <c r="E7" s="33">
        <v>35000000</v>
      </c>
      <c r="F7" s="33">
        <v>0</v>
      </c>
      <c r="G7" s="28"/>
    </row>
    <row r="8" spans="1:9" s="40" customFormat="1" ht="46.5" x14ac:dyDescent="0.35">
      <c r="A8" s="36">
        <v>11000000</v>
      </c>
      <c r="B8" s="37" t="s">
        <v>56</v>
      </c>
      <c r="C8" s="38">
        <v>34907047800</v>
      </c>
      <c r="D8" s="39">
        <v>34907047800</v>
      </c>
      <c r="E8" s="38">
        <v>0</v>
      </c>
      <c r="F8" s="38">
        <v>0</v>
      </c>
      <c r="G8" s="28"/>
    </row>
    <row r="9" spans="1:9" ht="26.25" x14ac:dyDescent="0.35">
      <c r="A9" s="41">
        <v>11010000</v>
      </c>
      <c r="B9" s="42" t="s">
        <v>57</v>
      </c>
      <c r="C9" s="43">
        <v>30614595500</v>
      </c>
      <c r="D9" s="44">
        <v>30614595500</v>
      </c>
      <c r="E9" s="45"/>
      <c r="F9" s="45"/>
      <c r="G9" s="28"/>
      <c r="I9" s="46"/>
    </row>
    <row r="10" spans="1:9" ht="26.25" x14ac:dyDescent="0.35">
      <c r="A10" s="41">
        <v>11020000</v>
      </c>
      <c r="B10" s="42" t="s">
        <v>58</v>
      </c>
      <c r="C10" s="43">
        <v>4292452300</v>
      </c>
      <c r="D10" s="44">
        <v>4292452300</v>
      </c>
      <c r="E10" s="45"/>
      <c r="F10" s="45"/>
      <c r="G10" s="28"/>
      <c r="I10" s="46"/>
    </row>
    <row r="11" spans="1:9" s="40" customFormat="1" ht="46.5" x14ac:dyDescent="0.35">
      <c r="A11" s="36">
        <v>13000000</v>
      </c>
      <c r="B11" s="37" t="s">
        <v>59</v>
      </c>
      <c r="C11" s="38">
        <v>38880000</v>
      </c>
      <c r="D11" s="39">
        <v>38880000</v>
      </c>
      <c r="E11" s="38">
        <v>0</v>
      </c>
      <c r="F11" s="38">
        <v>0</v>
      </c>
      <c r="G11" s="28"/>
      <c r="I11" s="46"/>
    </row>
    <row r="12" spans="1:9" ht="26.25" x14ac:dyDescent="0.35">
      <c r="A12" s="41">
        <v>13020000</v>
      </c>
      <c r="B12" s="42" t="s">
        <v>60</v>
      </c>
      <c r="C12" s="43">
        <v>32840000</v>
      </c>
      <c r="D12" s="47">
        <v>32840000</v>
      </c>
      <c r="E12" s="48"/>
      <c r="F12" s="48"/>
      <c r="G12" s="28"/>
      <c r="I12" s="46"/>
    </row>
    <row r="13" spans="1:9" ht="26.25" x14ac:dyDescent="0.35">
      <c r="A13" s="41">
        <v>13030000</v>
      </c>
      <c r="B13" s="42" t="s">
        <v>61</v>
      </c>
      <c r="C13" s="43">
        <v>5940000</v>
      </c>
      <c r="D13" s="47">
        <v>5940000</v>
      </c>
      <c r="E13" s="48"/>
      <c r="F13" s="48"/>
      <c r="G13" s="28"/>
      <c r="I13" s="46"/>
    </row>
    <row r="14" spans="1:9" ht="26.25" x14ac:dyDescent="0.35">
      <c r="A14" s="41">
        <v>13070000</v>
      </c>
      <c r="B14" s="42" t="s">
        <v>62</v>
      </c>
      <c r="C14" s="43">
        <v>100000</v>
      </c>
      <c r="D14" s="47">
        <v>100000</v>
      </c>
      <c r="E14" s="48"/>
      <c r="F14" s="48"/>
      <c r="G14" s="28"/>
      <c r="I14" s="46"/>
    </row>
    <row r="15" spans="1:9" s="40" customFormat="1" ht="26.25" x14ac:dyDescent="0.35">
      <c r="A15" s="36">
        <v>14000000</v>
      </c>
      <c r="B15" s="37" t="s">
        <v>63</v>
      </c>
      <c r="C15" s="38">
        <v>2632600000</v>
      </c>
      <c r="D15" s="39">
        <v>2632600000</v>
      </c>
      <c r="E15" s="38">
        <v>0</v>
      </c>
      <c r="F15" s="38">
        <v>0</v>
      </c>
      <c r="G15" s="28"/>
      <c r="I15" s="46"/>
    </row>
    <row r="16" spans="1:9" s="40" customFormat="1" ht="46.5" x14ac:dyDescent="0.35">
      <c r="A16" s="41">
        <v>14021900</v>
      </c>
      <c r="B16" s="42" t="s">
        <v>64</v>
      </c>
      <c r="C16" s="43">
        <v>180000000</v>
      </c>
      <c r="D16" s="49">
        <v>180000000</v>
      </c>
      <c r="E16" s="38"/>
      <c r="F16" s="38"/>
      <c r="G16" s="28"/>
      <c r="I16" s="46"/>
    </row>
    <row r="17" spans="1:9" s="40" customFormat="1" ht="46.5" x14ac:dyDescent="0.35">
      <c r="A17" s="41">
        <v>14031900</v>
      </c>
      <c r="B17" s="42" t="s">
        <v>65</v>
      </c>
      <c r="C17" s="43">
        <v>620000000</v>
      </c>
      <c r="D17" s="49">
        <v>620000000</v>
      </c>
      <c r="E17" s="38"/>
      <c r="F17" s="38"/>
      <c r="G17" s="28"/>
      <c r="I17" s="46"/>
    </row>
    <row r="18" spans="1:9" ht="57.75" customHeight="1" x14ac:dyDescent="0.35">
      <c r="A18" s="41">
        <v>14040000</v>
      </c>
      <c r="B18" s="42" t="s">
        <v>66</v>
      </c>
      <c r="C18" s="43">
        <v>1832600000</v>
      </c>
      <c r="D18" s="47">
        <v>1832600000</v>
      </c>
      <c r="E18" s="48"/>
      <c r="F18" s="48"/>
      <c r="G18" s="28"/>
      <c r="I18" s="46"/>
    </row>
    <row r="19" spans="1:9" s="40" customFormat="1" ht="26.25" x14ac:dyDescent="0.35">
      <c r="A19" s="36">
        <v>18000000</v>
      </c>
      <c r="B19" s="37" t="s">
        <v>67</v>
      </c>
      <c r="C19" s="38">
        <v>18069242600</v>
      </c>
      <c r="D19" s="39">
        <v>18069242600</v>
      </c>
      <c r="E19" s="38">
        <v>0</v>
      </c>
      <c r="F19" s="38">
        <v>0</v>
      </c>
      <c r="G19" s="28"/>
      <c r="I19" s="46"/>
    </row>
    <row r="20" spans="1:9" ht="26.25" x14ac:dyDescent="0.35">
      <c r="A20" s="41">
        <v>18010000</v>
      </c>
      <c r="B20" s="42" t="s">
        <v>68</v>
      </c>
      <c r="C20" s="43">
        <v>7199552600</v>
      </c>
      <c r="D20" s="49">
        <v>7199552600</v>
      </c>
      <c r="E20" s="43">
        <v>0</v>
      </c>
      <c r="F20" s="43">
        <v>0</v>
      </c>
      <c r="G20" s="28"/>
      <c r="I20" s="46"/>
    </row>
    <row r="21" spans="1:9" ht="69.75" x14ac:dyDescent="0.35">
      <c r="A21" s="41">
        <v>18010100</v>
      </c>
      <c r="B21" s="42" t="s">
        <v>69</v>
      </c>
      <c r="C21" s="43">
        <v>102485600</v>
      </c>
      <c r="D21" s="49">
        <v>102485600</v>
      </c>
      <c r="E21" s="43"/>
      <c r="F21" s="43"/>
      <c r="G21" s="28"/>
      <c r="I21" s="46"/>
    </row>
    <row r="22" spans="1:9" ht="69.75" x14ac:dyDescent="0.35">
      <c r="A22" s="41">
        <v>18010200</v>
      </c>
      <c r="B22" s="42" t="s">
        <v>70</v>
      </c>
      <c r="C22" s="43">
        <v>73789700</v>
      </c>
      <c r="D22" s="49">
        <v>73789700</v>
      </c>
      <c r="E22" s="43"/>
      <c r="F22" s="43"/>
      <c r="G22" s="28"/>
      <c r="I22" s="46"/>
    </row>
    <row r="23" spans="1:9" ht="69.75" x14ac:dyDescent="0.35">
      <c r="A23" s="41">
        <v>18010300</v>
      </c>
      <c r="B23" s="42" t="s">
        <v>71</v>
      </c>
      <c r="C23" s="43">
        <v>61491400</v>
      </c>
      <c r="D23" s="49">
        <v>61491400</v>
      </c>
      <c r="E23" s="43"/>
      <c r="F23" s="43"/>
      <c r="G23" s="28"/>
      <c r="I23" s="46"/>
    </row>
    <row r="24" spans="1:9" ht="69.75" x14ac:dyDescent="0.35">
      <c r="A24" s="41">
        <v>18010400</v>
      </c>
      <c r="B24" s="42" t="s">
        <v>72</v>
      </c>
      <c r="C24" s="43">
        <v>1811946900</v>
      </c>
      <c r="D24" s="49">
        <v>1811946900</v>
      </c>
      <c r="E24" s="43"/>
      <c r="F24" s="43"/>
      <c r="G24" s="28"/>
      <c r="I24" s="46"/>
    </row>
    <row r="25" spans="1:9" ht="26.25" x14ac:dyDescent="0.35">
      <c r="A25" s="41">
        <v>18010500</v>
      </c>
      <c r="B25" s="42" t="s">
        <v>73</v>
      </c>
      <c r="C25" s="43">
        <v>2048195600</v>
      </c>
      <c r="D25" s="49">
        <v>2048195600</v>
      </c>
      <c r="E25" s="48"/>
      <c r="F25" s="48"/>
      <c r="G25" s="28"/>
      <c r="I25" s="46"/>
    </row>
    <row r="26" spans="1:9" ht="26.25" x14ac:dyDescent="0.35">
      <c r="A26" s="41">
        <v>18010600</v>
      </c>
      <c r="B26" s="42" t="s">
        <v>74</v>
      </c>
      <c r="C26" s="43">
        <v>3046690900</v>
      </c>
      <c r="D26" s="49">
        <v>3046690900</v>
      </c>
      <c r="E26" s="48"/>
      <c r="F26" s="48"/>
      <c r="G26" s="28"/>
      <c r="I26" s="46"/>
    </row>
    <row r="27" spans="1:9" ht="26.25" x14ac:dyDescent="0.35">
      <c r="A27" s="41">
        <v>18010700</v>
      </c>
      <c r="B27" s="42" t="s">
        <v>75</v>
      </c>
      <c r="C27" s="43">
        <v>15361600</v>
      </c>
      <c r="D27" s="49">
        <v>15361600</v>
      </c>
      <c r="E27" s="48"/>
      <c r="F27" s="48"/>
      <c r="G27" s="28"/>
      <c r="I27" s="46"/>
    </row>
    <row r="28" spans="1:9" ht="26.25" x14ac:dyDescent="0.35">
      <c r="A28" s="41">
        <v>18010900</v>
      </c>
      <c r="B28" s="42" t="s">
        <v>76</v>
      </c>
      <c r="C28" s="43">
        <v>10240900</v>
      </c>
      <c r="D28" s="49">
        <v>10240900</v>
      </c>
      <c r="E28" s="48"/>
      <c r="F28" s="48"/>
      <c r="G28" s="28"/>
      <c r="I28" s="46"/>
    </row>
    <row r="29" spans="1:9" ht="26.25" x14ac:dyDescent="0.35">
      <c r="A29" s="41">
        <v>18011000</v>
      </c>
      <c r="B29" s="42" t="s">
        <v>77</v>
      </c>
      <c r="C29" s="43">
        <v>10067000</v>
      </c>
      <c r="D29" s="49">
        <v>10067000</v>
      </c>
      <c r="E29" s="48"/>
      <c r="F29" s="48"/>
      <c r="G29" s="28"/>
      <c r="I29" s="46"/>
    </row>
    <row r="30" spans="1:9" ht="26.25" x14ac:dyDescent="0.35">
      <c r="A30" s="41">
        <v>18011100</v>
      </c>
      <c r="B30" s="42" t="s">
        <v>78</v>
      </c>
      <c r="C30" s="43">
        <v>19283000</v>
      </c>
      <c r="D30" s="49">
        <v>19283000</v>
      </c>
      <c r="E30" s="48"/>
      <c r="F30" s="48"/>
      <c r="G30" s="28"/>
      <c r="I30" s="46"/>
    </row>
    <row r="31" spans="1:9" ht="26.25" hidden="1" x14ac:dyDescent="0.35">
      <c r="A31" s="41">
        <v>18020000</v>
      </c>
      <c r="B31" s="42" t="s">
        <v>79</v>
      </c>
      <c r="C31" s="43">
        <v>0</v>
      </c>
      <c r="D31" s="47"/>
      <c r="E31" s="48"/>
      <c r="F31" s="48"/>
      <c r="G31" s="28"/>
      <c r="I31" s="46"/>
    </row>
    <row r="32" spans="1:9" ht="26.25" x14ac:dyDescent="0.35">
      <c r="A32" s="41">
        <v>18030000</v>
      </c>
      <c r="B32" s="42" t="s">
        <v>80</v>
      </c>
      <c r="C32" s="43">
        <v>39000000</v>
      </c>
      <c r="D32" s="47">
        <v>39000000</v>
      </c>
      <c r="E32" s="48"/>
      <c r="F32" s="48"/>
      <c r="G32" s="28"/>
      <c r="I32" s="46"/>
    </row>
    <row r="33" spans="1:9" ht="26.25" x14ac:dyDescent="0.35">
      <c r="A33" s="41">
        <v>18050000</v>
      </c>
      <c r="B33" s="42" t="s">
        <v>81</v>
      </c>
      <c r="C33" s="43">
        <v>10830690000</v>
      </c>
      <c r="D33" s="47">
        <v>10830690000</v>
      </c>
      <c r="E33" s="48"/>
      <c r="F33" s="48"/>
      <c r="G33" s="28"/>
      <c r="I33" s="46"/>
    </row>
    <row r="34" spans="1:9" s="40" customFormat="1" ht="26.25" x14ac:dyDescent="0.35">
      <c r="A34" s="36">
        <v>19000000</v>
      </c>
      <c r="B34" s="37" t="s">
        <v>82</v>
      </c>
      <c r="C34" s="38">
        <v>35000000</v>
      </c>
      <c r="D34" s="39">
        <v>0</v>
      </c>
      <c r="E34" s="38">
        <v>35000000</v>
      </c>
      <c r="F34" s="38">
        <v>0</v>
      </c>
      <c r="G34" s="28"/>
      <c r="I34" s="46"/>
    </row>
    <row r="35" spans="1:9" ht="26.25" x14ac:dyDescent="0.35">
      <c r="A35" s="41">
        <v>19010000</v>
      </c>
      <c r="B35" s="42" t="s">
        <v>83</v>
      </c>
      <c r="C35" s="43">
        <v>35000000</v>
      </c>
      <c r="D35" s="47"/>
      <c r="E35" s="48">
        <v>35000000</v>
      </c>
      <c r="F35" s="48"/>
      <c r="G35" s="28"/>
      <c r="I35" s="46"/>
    </row>
    <row r="36" spans="1:9" s="35" customFormat="1" ht="26.25" x14ac:dyDescent="0.35">
      <c r="A36" s="31">
        <v>20000000</v>
      </c>
      <c r="B36" s="32" t="s">
        <v>84</v>
      </c>
      <c r="C36" s="33">
        <v>2331588120</v>
      </c>
      <c r="D36" s="34">
        <v>469700000</v>
      </c>
      <c r="E36" s="33">
        <v>1861888120</v>
      </c>
      <c r="F36" s="33">
        <v>0</v>
      </c>
      <c r="G36" s="28"/>
      <c r="I36" s="46"/>
    </row>
    <row r="37" spans="1:9" s="40" customFormat="1" ht="40.5" customHeight="1" x14ac:dyDescent="0.35">
      <c r="A37" s="36">
        <v>21000000</v>
      </c>
      <c r="B37" s="37" t="s">
        <v>85</v>
      </c>
      <c r="C37" s="38">
        <v>400000</v>
      </c>
      <c r="D37" s="39">
        <v>400000</v>
      </c>
      <c r="E37" s="38">
        <v>0</v>
      </c>
      <c r="F37" s="38">
        <v>0</v>
      </c>
      <c r="G37" s="28"/>
      <c r="I37" s="46"/>
    </row>
    <row r="38" spans="1:9" s="40" customFormat="1" ht="70.5" hidden="1" customHeight="1" x14ac:dyDescent="0.35">
      <c r="A38" s="41">
        <v>21010300</v>
      </c>
      <c r="B38" s="42" t="s">
        <v>86</v>
      </c>
      <c r="C38" s="48">
        <v>0</v>
      </c>
      <c r="D38" s="50"/>
      <c r="E38" s="38"/>
      <c r="F38" s="38"/>
      <c r="G38" s="28"/>
      <c r="I38" s="46"/>
    </row>
    <row r="39" spans="1:9" ht="82.5" hidden="1" customHeight="1" x14ac:dyDescent="0.35">
      <c r="A39" s="41">
        <v>21010800</v>
      </c>
      <c r="B39" s="42" t="s">
        <v>87</v>
      </c>
      <c r="C39" s="43">
        <v>0</v>
      </c>
      <c r="D39" s="47"/>
      <c r="E39" s="48"/>
      <c r="F39" s="48"/>
      <c r="G39" s="28"/>
      <c r="I39" s="46"/>
    </row>
    <row r="40" spans="1:9" ht="26.25" x14ac:dyDescent="0.35">
      <c r="A40" s="30">
        <v>21080000</v>
      </c>
      <c r="B40" s="51" t="s">
        <v>88</v>
      </c>
      <c r="C40" s="52">
        <v>400000</v>
      </c>
      <c r="D40" s="53">
        <v>400000</v>
      </c>
      <c r="E40" s="54"/>
      <c r="F40" s="54"/>
      <c r="G40" s="28"/>
      <c r="I40" s="46"/>
    </row>
    <row r="41" spans="1:9" ht="26.25" x14ac:dyDescent="0.35">
      <c r="A41" s="41">
        <v>21080500</v>
      </c>
      <c r="B41" s="42" t="s">
        <v>88</v>
      </c>
      <c r="C41" s="43">
        <v>100000</v>
      </c>
      <c r="D41" s="47">
        <v>100000</v>
      </c>
      <c r="E41" s="48"/>
      <c r="F41" s="48"/>
      <c r="G41" s="28"/>
      <c r="I41" s="46"/>
    </row>
    <row r="42" spans="1:9" ht="100.5" customHeight="1" x14ac:dyDescent="0.35">
      <c r="A42" s="41">
        <v>21080900</v>
      </c>
      <c r="B42" s="42" t="s">
        <v>89</v>
      </c>
      <c r="C42" s="43">
        <v>100000</v>
      </c>
      <c r="D42" s="47">
        <v>100000</v>
      </c>
      <c r="E42" s="48"/>
      <c r="F42" s="48"/>
      <c r="G42" s="28"/>
      <c r="I42" s="46"/>
    </row>
    <row r="43" spans="1:9" ht="26.25" x14ac:dyDescent="0.35">
      <c r="A43" s="41">
        <v>21081100</v>
      </c>
      <c r="B43" s="42" t="s">
        <v>90</v>
      </c>
      <c r="C43" s="43">
        <v>100000</v>
      </c>
      <c r="D43" s="47">
        <v>100000</v>
      </c>
      <c r="E43" s="48"/>
      <c r="F43" s="48"/>
      <c r="G43" s="28"/>
      <c r="I43" s="46"/>
    </row>
    <row r="44" spans="1:9" ht="70.5" customHeight="1" x14ac:dyDescent="0.35">
      <c r="A44" s="41">
        <v>21081500</v>
      </c>
      <c r="B44" s="42" t="s">
        <v>91</v>
      </c>
      <c r="C44" s="43">
        <v>100000</v>
      </c>
      <c r="D44" s="47">
        <v>100000</v>
      </c>
      <c r="E44" s="48"/>
      <c r="F44" s="48"/>
      <c r="G44" s="28"/>
      <c r="I44" s="46"/>
    </row>
    <row r="45" spans="1:9" ht="46.5" hidden="1" x14ac:dyDescent="0.35">
      <c r="A45" s="41">
        <v>21110000</v>
      </c>
      <c r="B45" s="42" t="s">
        <v>92</v>
      </c>
      <c r="C45" s="43">
        <v>0</v>
      </c>
      <c r="D45" s="47"/>
      <c r="E45" s="48"/>
      <c r="F45" s="48"/>
      <c r="G45" s="28"/>
      <c r="I45" s="46"/>
    </row>
    <row r="46" spans="1:9" s="40" customFormat="1" ht="46.5" x14ac:dyDescent="0.35">
      <c r="A46" s="36">
        <v>22000000</v>
      </c>
      <c r="B46" s="37" t="s">
        <v>93</v>
      </c>
      <c r="C46" s="38">
        <v>469200000</v>
      </c>
      <c r="D46" s="39">
        <v>469200000</v>
      </c>
      <c r="E46" s="38">
        <v>0</v>
      </c>
      <c r="F46" s="38">
        <v>0</v>
      </c>
      <c r="G46" s="28"/>
      <c r="I46" s="46"/>
    </row>
    <row r="47" spans="1:9" ht="26.25" x14ac:dyDescent="0.35">
      <c r="A47" s="41">
        <v>22010000</v>
      </c>
      <c r="B47" s="42" t="s">
        <v>94</v>
      </c>
      <c r="C47" s="43">
        <v>366000000</v>
      </c>
      <c r="D47" s="47">
        <v>366000000</v>
      </c>
      <c r="E47" s="48"/>
      <c r="F47" s="48"/>
      <c r="G47" s="28"/>
      <c r="I47" s="46"/>
    </row>
    <row r="48" spans="1:9" ht="46.5" customHeight="1" x14ac:dyDescent="0.35">
      <c r="A48" s="41">
        <v>22080000</v>
      </c>
      <c r="B48" s="55" t="s">
        <v>95</v>
      </c>
      <c r="C48" s="43">
        <v>68200000</v>
      </c>
      <c r="D48" s="49">
        <v>68200000</v>
      </c>
      <c r="E48" s="43">
        <v>0</v>
      </c>
      <c r="F48" s="43">
        <v>0</v>
      </c>
      <c r="G48" s="28"/>
      <c r="I48" s="46"/>
    </row>
    <row r="49" spans="1:9" ht="69.75" x14ac:dyDescent="0.35">
      <c r="A49" s="41">
        <v>22080400</v>
      </c>
      <c r="B49" s="42" t="s">
        <v>96</v>
      </c>
      <c r="C49" s="43">
        <v>68200000</v>
      </c>
      <c r="D49" s="47">
        <v>68200000</v>
      </c>
      <c r="E49" s="48"/>
      <c r="F49" s="48"/>
      <c r="G49" s="28"/>
      <c r="I49" s="46"/>
    </row>
    <row r="50" spans="1:9" ht="26.25" x14ac:dyDescent="0.35">
      <c r="A50" s="41">
        <v>22090000</v>
      </c>
      <c r="B50" s="42" t="s">
        <v>97</v>
      </c>
      <c r="C50" s="43">
        <v>35000000</v>
      </c>
      <c r="D50" s="47">
        <v>35000000</v>
      </c>
      <c r="E50" s="48"/>
      <c r="F50" s="48"/>
      <c r="G50" s="28"/>
      <c r="I50" s="46"/>
    </row>
    <row r="51" spans="1:9" s="40" customFormat="1" ht="26.25" x14ac:dyDescent="0.35">
      <c r="A51" s="36">
        <v>24000000</v>
      </c>
      <c r="B51" s="37" t="s">
        <v>98</v>
      </c>
      <c r="C51" s="38">
        <v>100000</v>
      </c>
      <c r="D51" s="39">
        <v>100000</v>
      </c>
      <c r="E51" s="38">
        <v>0</v>
      </c>
      <c r="F51" s="38">
        <v>0</v>
      </c>
      <c r="G51" s="28"/>
      <c r="I51" s="46"/>
    </row>
    <row r="52" spans="1:9" ht="26.25" x14ac:dyDescent="0.35">
      <c r="A52" s="41">
        <v>24060300</v>
      </c>
      <c r="B52" s="42" t="s">
        <v>88</v>
      </c>
      <c r="C52" s="43">
        <v>100000</v>
      </c>
      <c r="D52" s="49">
        <v>100000</v>
      </c>
      <c r="E52" s="43"/>
      <c r="F52" s="43"/>
      <c r="G52" s="28"/>
      <c r="I52" s="46"/>
    </row>
    <row r="53" spans="1:9" ht="46.5" hidden="1" x14ac:dyDescent="0.35">
      <c r="A53" s="41">
        <v>24061600</v>
      </c>
      <c r="B53" s="42" t="s">
        <v>99</v>
      </c>
      <c r="C53" s="43">
        <v>0</v>
      </c>
      <c r="D53" s="49"/>
      <c r="E53" s="43"/>
      <c r="F53" s="43"/>
      <c r="G53" s="28"/>
      <c r="I53" s="46"/>
    </row>
    <row r="54" spans="1:9" ht="74.25" hidden="1" customHeight="1" x14ac:dyDescent="0.35">
      <c r="A54" s="41">
        <v>24062100</v>
      </c>
      <c r="B54" s="42" t="s">
        <v>100</v>
      </c>
      <c r="C54" s="43">
        <v>0</v>
      </c>
      <c r="D54" s="49"/>
      <c r="E54" s="43"/>
      <c r="F54" s="43"/>
      <c r="G54" s="28"/>
      <c r="I54" s="46"/>
    </row>
    <row r="55" spans="1:9" ht="54" hidden="1" customHeight="1" x14ac:dyDescent="0.35">
      <c r="A55" s="41">
        <v>24110700</v>
      </c>
      <c r="B55" s="42" t="s">
        <v>101</v>
      </c>
      <c r="C55" s="43">
        <v>0</v>
      </c>
      <c r="D55" s="49"/>
      <c r="E55" s="43"/>
      <c r="F55" s="43"/>
      <c r="G55" s="28"/>
      <c r="I55" s="46"/>
    </row>
    <row r="56" spans="1:9" s="40" customFormat="1" ht="26.25" x14ac:dyDescent="0.35">
      <c r="A56" s="36">
        <v>25000000</v>
      </c>
      <c r="B56" s="37" t="s">
        <v>102</v>
      </c>
      <c r="C56" s="38">
        <v>1861888120</v>
      </c>
      <c r="D56" s="39">
        <v>0</v>
      </c>
      <c r="E56" s="38">
        <v>1861888120</v>
      </c>
      <c r="F56" s="38">
        <v>0</v>
      </c>
      <c r="G56" s="28"/>
      <c r="I56" s="46"/>
    </row>
    <row r="57" spans="1:9" ht="46.5" x14ac:dyDescent="0.35">
      <c r="A57" s="41">
        <v>25010000</v>
      </c>
      <c r="B57" s="42" t="s">
        <v>103</v>
      </c>
      <c r="C57" s="43">
        <v>1807448020</v>
      </c>
      <c r="D57" s="49"/>
      <c r="E57" s="43">
        <v>1807448020</v>
      </c>
      <c r="F57" s="43"/>
      <c r="G57" s="28"/>
      <c r="I57" s="46"/>
    </row>
    <row r="58" spans="1:9" ht="35.25" customHeight="1" x14ac:dyDescent="0.35">
      <c r="A58" s="41">
        <v>25020000</v>
      </c>
      <c r="B58" s="42" t="s">
        <v>104</v>
      </c>
      <c r="C58" s="43">
        <v>54440100</v>
      </c>
      <c r="D58" s="49"/>
      <c r="E58" s="43">
        <v>54440100</v>
      </c>
      <c r="F58" s="43"/>
      <c r="G58" s="28"/>
      <c r="I58" s="46"/>
    </row>
    <row r="59" spans="1:9" s="35" customFormat="1" ht="26.25" x14ac:dyDescent="0.35">
      <c r="A59" s="31">
        <v>30000000</v>
      </c>
      <c r="B59" s="32" t="s">
        <v>105</v>
      </c>
      <c r="C59" s="33">
        <v>1080100000</v>
      </c>
      <c r="D59" s="34">
        <v>100000</v>
      </c>
      <c r="E59" s="33">
        <v>1080000000</v>
      </c>
      <c r="F59" s="33">
        <v>1080000000</v>
      </c>
      <c r="G59" s="28"/>
      <c r="I59" s="46"/>
    </row>
    <row r="60" spans="1:9" s="40" customFormat="1" ht="26.25" x14ac:dyDescent="0.35">
      <c r="A60" s="36">
        <v>31000000</v>
      </c>
      <c r="B60" s="37" t="s">
        <v>106</v>
      </c>
      <c r="C60" s="38">
        <v>80100000</v>
      </c>
      <c r="D60" s="39">
        <v>100000</v>
      </c>
      <c r="E60" s="38">
        <v>80000000</v>
      </c>
      <c r="F60" s="38">
        <v>80000000</v>
      </c>
      <c r="G60" s="28"/>
      <c r="I60" s="46"/>
    </row>
    <row r="61" spans="1:9" ht="116.25" x14ac:dyDescent="0.35">
      <c r="A61" s="41">
        <v>31010200</v>
      </c>
      <c r="B61" s="42" t="s">
        <v>107</v>
      </c>
      <c r="C61" s="43">
        <v>100000</v>
      </c>
      <c r="D61" s="47">
        <v>100000</v>
      </c>
      <c r="E61" s="48"/>
      <c r="F61" s="48"/>
      <c r="G61" s="28"/>
      <c r="I61" s="46"/>
    </row>
    <row r="62" spans="1:9" ht="46.5" hidden="1" x14ac:dyDescent="0.35">
      <c r="A62" s="41">
        <v>31020000</v>
      </c>
      <c r="B62" s="42" t="s">
        <v>108</v>
      </c>
      <c r="C62" s="43">
        <v>0</v>
      </c>
      <c r="D62" s="47"/>
      <c r="E62" s="48"/>
      <c r="F62" s="48"/>
      <c r="G62" s="28"/>
      <c r="I62" s="46"/>
    </row>
    <row r="63" spans="1:9" ht="69.75" x14ac:dyDescent="0.35">
      <c r="A63" s="41">
        <v>31030000</v>
      </c>
      <c r="B63" s="42" t="s">
        <v>109</v>
      </c>
      <c r="C63" s="43">
        <v>80000000</v>
      </c>
      <c r="D63" s="47"/>
      <c r="E63" s="48">
        <v>80000000</v>
      </c>
      <c r="F63" s="48">
        <v>80000000</v>
      </c>
      <c r="G63" s="28"/>
      <c r="I63" s="46"/>
    </row>
    <row r="64" spans="1:9" s="40" customFormat="1" ht="26.25" x14ac:dyDescent="0.35">
      <c r="A64" s="36">
        <v>33000000</v>
      </c>
      <c r="B64" s="37" t="s">
        <v>110</v>
      </c>
      <c r="C64" s="38">
        <v>1000000000</v>
      </c>
      <c r="D64" s="39">
        <v>0</v>
      </c>
      <c r="E64" s="38">
        <v>1000000000</v>
      </c>
      <c r="F64" s="38">
        <v>1000000000</v>
      </c>
      <c r="G64" s="28"/>
      <c r="I64" s="46"/>
    </row>
    <row r="65" spans="1:10" ht="26.25" x14ac:dyDescent="0.35">
      <c r="A65" s="41">
        <v>33010000</v>
      </c>
      <c r="B65" s="42" t="s">
        <v>111</v>
      </c>
      <c r="C65" s="43">
        <v>1000000000</v>
      </c>
      <c r="D65" s="47"/>
      <c r="E65" s="50">
        <v>1000000000</v>
      </c>
      <c r="F65" s="56">
        <v>1000000000</v>
      </c>
      <c r="G65" s="28"/>
      <c r="I65" s="46"/>
    </row>
    <row r="66" spans="1:10" ht="26.25" x14ac:dyDescent="0.35">
      <c r="A66" s="31">
        <v>50000000</v>
      </c>
      <c r="B66" s="32" t="s">
        <v>112</v>
      </c>
      <c r="C66" s="33">
        <v>211250000</v>
      </c>
      <c r="D66" s="34">
        <v>0</v>
      </c>
      <c r="E66" s="33">
        <v>211250000</v>
      </c>
      <c r="F66" s="33">
        <v>0</v>
      </c>
      <c r="G66" s="28"/>
      <c r="I66" s="46"/>
    </row>
    <row r="67" spans="1:10" ht="69.75" x14ac:dyDescent="0.35">
      <c r="A67" s="36">
        <v>50110000</v>
      </c>
      <c r="B67" s="57" t="s">
        <v>113</v>
      </c>
      <c r="C67" s="38">
        <v>211250000</v>
      </c>
      <c r="D67" s="39">
        <v>0</v>
      </c>
      <c r="E67" s="38">
        <v>211250000</v>
      </c>
      <c r="F67" s="38">
        <v>0</v>
      </c>
      <c r="G67" s="28"/>
      <c r="I67" s="46"/>
    </row>
    <row r="68" spans="1:10" ht="46.5" x14ac:dyDescent="0.35">
      <c r="A68" s="41">
        <v>50110002</v>
      </c>
      <c r="B68" s="58" t="s">
        <v>114</v>
      </c>
      <c r="C68" s="43">
        <v>0</v>
      </c>
      <c r="D68" s="47"/>
      <c r="E68" s="48">
        <v>0</v>
      </c>
      <c r="F68" s="48"/>
      <c r="G68" s="28"/>
      <c r="I68" s="46"/>
    </row>
    <row r="69" spans="1:10" ht="116.25" x14ac:dyDescent="0.35">
      <c r="A69" s="41">
        <v>50110004</v>
      </c>
      <c r="B69" s="58" t="s">
        <v>115</v>
      </c>
      <c r="C69" s="43">
        <v>250000</v>
      </c>
      <c r="D69" s="47"/>
      <c r="E69" s="48">
        <v>250000</v>
      </c>
      <c r="F69" s="48"/>
      <c r="G69" s="28"/>
      <c r="I69" s="46"/>
    </row>
    <row r="70" spans="1:10" ht="116.25" x14ac:dyDescent="0.35">
      <c r="A70" s="41">
        <v>50110005</v>
      </c>
      <c r="B70" s="59" t="s">
        <v>116</v>
      </c>
      <c r="C70" s="43">
        <v>0</v>
      </c>
      <c r="D70" s="47"/>
      <c r="E70" s="48">
        <v>0</v>
      </c>
      <c r="F70" s="48"/>
      <c r="G70" s="28"/>
      <c r="I70" s="46"/>
    </row>
    <row r="71" spans="1:10" ht="48.75" customHeight="1" x14ac:dyDescent="0.35">
      <c r="A71" s="41">
        <v>50110007</v>
      </c>
      <c r="B71" s="59" t="s">
        <v>117</v>
      </c>
      <c r="C71" s="43">
        <v>200000000</v>
      </c>
      <c r="D71" s="47"/>
      <c r="E71" s="48">
        <v>200000000</v>
      </c>
      <c r="F71" s="48"/>
      <c r="G71" s="28"/>
      <c r="I71" s="46"/>
    </row>
    <row r="72" spans="1:10" ht="46.5" x14ac:dyDescent="0.35">
      <c r="A72" s="41">
        <v>50110009</v>
      </c>
      <c r="B72" s="59" t="s">
        <v>118</v>
      </c>
      <c r="C72" s="43">
        <v>10000000</v>
      </c>
      <c r="D72" s="47"/>
      <c r="E72" s="48">
        <v>10000000</v>
      </c>
      <c r="F72" s="48"/>
      <c r="G72" s="28"/>
      <c r="I72" s="46"/>
    </row>
    <row r="73" spans="1:10" ht="93" x14ac:dyDescent="0.35">
      <c r="A73" s="41">
        <v>50110006</v>
      </c>
      <c r="B73" s="59" t="s">
        <v>119</v>
      </c>
      <c r="C73" s="43">
        <v>10000000</v>
      </c>
      <c r="D73" s="47"/>
      <c r="E73" s="48">
        <v>1000000</v>
      </c>
      <c r="F73" s="48"/>
      <c r="G73" s="28"/>
      <c r="I73" s="46"/>
    </row>
    <row r="74" spans="1:10" ht="51" x14ac:dyDescent="0.35">
      <c r="A74" s="41"/>
      <c r="B74" s="60" t="s">
        <v>120</v>
      </c>
      <c r="C74" s="33">
        <v>59305708520</v>
      </c>
      <c r="D74" s="34">
        <v>56117570400</v>
      </c>
      <c r="E74" s="33">
        <v>3188138120</v>
      </c>
      <c r="F74" s="33">
        <v>1080000000</v>
      </c>
      <c r="G74" s="28"/>
      <c r="I74" s="46"/>
      <c r="J74" s="61"/>
    </row>
    <row r="75" spans="1:10" s="35" customFormat="1" ht="26.25" x14ac:dyDescent="0.35">
      <c r="A75" s="31">
        <v>40000000</v>
      </c>
      <c r="B75" s="32" t="s">
        <v>121</v>
      </c>
      <c r="C75" s="33">
        <v>7023637300</v>
      </c>
      <c r="D75" s="62">
        <v>5421338100</v>
      </c>
      <c r="E75" s="63">
        <v>1602299200</v>
      </c>
      <c r="F75" s="63">
        <v>0</v>
      </c>
      <c r="G75" s="28"/>
      <c r="I75" s="46"/>
    </row>
    <row r="76" spans="1:10" s="40" customFormat="1" ht="26.25" x14ac:dyDescent="0.35">
      <c r="A76" s="36">
        <v>41000000</v>
      </c>
      <c r="B76" s="37" t="s">
        <v>122</v>
      </c>
      <c r="C76" s="38">
        <v>7023637300</v>
      </c>
      <c r="D76" s="64">
        <v>5421338100</v>
      </c>
      <c r="E76" s="65">
        <v>1602299200</v>
      </c>
      <c r="F76" s="65">
        <v>0</v>
      </c>
      <c r="G76" s="28"/>
      <c r="I76" s="46"/>
    </row>
    <row r="77" spans="1:10" s="40" customFormat="1" ht="26.25" x14ac:dyDescent="0.35">
      <c r="A77" s="36">
        <v>41020000</v>
      </c>
      <c r="B77" s="37" t="s">
        <v>123</v>
      </c>
      <c r="C77" s="38">
        <v>69570300</v>
      </c>
      <c r="D77" s="64">
        <v>69570300</v>
      </c>
      <c r="E77" s="65"/>
      <c r="F77" s="65"/>
      <c r="G77" s="28"/>
      <c r="I77" s="46"/>
    </row>
    <row r="78" spans="1:10" s="40" customFormat="1" ht="98.25" customHeight="1" x14ac:dyDescent="0.35">
      <c r="A78" s="41">
        <v>41021000</v>
      </c>
      <c r="B78" s="42" t="s">
        <v>124</v>
      </c>
      <c r="C78" s="48">
        <v>69570300</v>
      </c>
      <c r="D78" s="47">
        <v>69570300</v>
      </c>
      <c r="E78" s="65"/>
      <c r="F78" s="65"/>
      <c r="G78" s="28"/>
      <c r="I78" s="46"/>
    </row>
    <row r="79" spans="1:10" ht="26.25" x14ac:dyDescent="0.35">
      <c r="A79" s="36">
        <v>41030000</v>
      </c>
      <c r="B79" s="37" t="s">
        <v>125</v>
      </c>
      <c r="C79" s="38">
        <v>6954067000</v>
      </c>
      <c r="D79" s="39">
        <v>5351767800</v>
      </c>
      <c r="E79" s="38">
        <v>1602299200</v>
      </c>
      <c r="F79" s="38">
        <v>0</v>
      </c>
      <c r="G79" s="28"/>
      <c r="I79" s="46"/>
    </row>
    <row r="80" spans="1:10" ht="409.5" hidden="1" customHeight="1" x14ac:dyDescent="0.35">
      <c r="A80" s="41">
        <v>41030500</v>
      </c>
      <c r="B80" s="42" t="s">
        <v>126</v>
      </c>
      <c r="C80" s="66">
        <v>0</v>
      </c>
      <c r="D80" s="47"/>
      <c r="E80" s="38"/>
      <c r="F80" s="38"/>
      <c r="G80" s="28"/>
      <c r="I80" s="46"/>
    </row>
    <row r="81" spans="1:9" ht="79.5" hidden="1" customHeight="1" x14ac:dyDescent="0.35">
      <c r="A81" s="41">
        <v>41031200</v>
      </c>
      <c r="B81" s="42" t="s">
        <v>127</v>
      </c>
      <c r="C81" s="66">
        <v>0</v>
      </c>
      <c r="D81" s="47"/>
      <c r="E81" s="38"/>
      <c r="F81" s="38"/>
      <c r="G81" s="28"/>
      <c r="I81" s="46"/>
    </row>
    <row r="82" spans="1:9" ht="75" hidden="1" customHeight="1" x14ac:dyDescent="0.35">
      <c r="A82" s="41">
        <v>41032700</v>
      </c>
      <c r="B82" s="42" t="s">
        <v>128</v>
      </c>
      <c r="C82" s="66">
        <v>0</v>
      </c>
      <c r="D82" s="47"/>
      <c r="E82" s="38"/>
      <c r="F82" s="38"/>
      <c r="G82" s="28"/>
      <c r="I82" s="46"/>
    </row>
    <row r="83" spans="1:9" ht="78" customHeight="1" x14ac:dyDescent="0.35">
      <c r="A83" s="41">
        <v>41033000</v>
      </c>
      <c r="B83" s="42" t="s">
        <v>129</v>
      </c>
      <c r="C83" s="66">
        <v>123897200</v>
      </c>
      <c r="D83" s="47">
        <v>123897200</v>
      </c>
      <c r="E83" s="38"/>
      <c r="F83" s="38"/>
      <c r="G83" s="28"/>
      <c r="I83" s="46"/>
    </row>
    <row r="84" spans="1:9" ht="78" hidden="1" customHeight="1" x14ac:dyDescent="0.35">
      <c r="A84" s="41">
        <v>41033800</v>
      </c>
      <c r="B84" s="42" t="s">
        <v>130</v>
      </c>
      <c r="C84" s="66">
        <v>0</v>
      </c>
      <c r="D84" s="47"/>
      <c r="E84" s="38"/>
      <c r="F84" s="38"/>
      <c r="G84" s="28"/>
      <c r="I84" s="46"/>
    </row>
    <row r="85" spans="1:9" ht="78" hidden="1" customHeight="1" x14ac:dyDescent="0.35">
      <c r="A85" s="41">
        <v>41033800</v>
      </c>
      <c r="B85" s="42" t="s">
        <v>130</v>
      </c>
      <c r="C85" s="66">
        <v>0</v>
      </c>
      <c r="D85" s="47"/>
      <c r="E85" s="38"/>
      <c r="F85" s="38"/>
      <c r="G85" s="28"/>
      <c r="I85" s="46"/>
    </row>
    <row r="86" spans="1:9" ht="48" customHeight="1" x14ac:dyDescent="0.35">
      <c r="A86" s="41">
        <v>41033900</v>
      </c>
      <c r="B86" s="42" t="s">
        <v>131</v>
      </c>
      <c r="C86" s="43">
        <v>5213673500</v>
      </c>
      <c r="D86" s="47">
        <v>5213673500</v>
      </c>
      <c r="E86" s="48"/>
      <c r="F86" s="48"/>
      <c r="G86" s="28"/>
      <c r="I86" s="46"/>
    </row>
    <row r="87" spans="1:9" ht="52.5" hidden="1" customHeight="1" x14ac:dyDescent="0.35">
      <c r="A87" s="41">
        <v>41034200</v>
      </c>
      <c r="B87" s="42" t="s">
        <v>132</v>
      </c>
      <c r="C87" s="43">
        <v>0</v>
      </c>
      <c r="D87" s="47"/>
      <c r="E87" s="48"/>
      <c r="F87" s="48"/>
      <c r="G87" s="28"/>
      <c r="I87" s="46"/>
    </row>
    <row r="88" spans="1:9" ht="72.75" hidden="1" customHeight="1" x14ac:dyDescent="0.35">
      <c r="A88" s="41">
        <v>41034500</v>
      </c>
      <c r="B88" s="42" t="s">
        <v>133</v>
      </c>
      <c r="C88" s="43">
        <v>0</v>
      </c>
      <c r="D88" s="47"/>
      <c r="E88" s="48"/>
      <c r="F88" s="48"/>
      <c r="G88" s="28"/>
      <c r="I88" s="46"/>
    </row>
    <row r="89" spans="1:9" ht="145.5" customHeight="1" x14ac:dyDescent="0.35">
      <c r="A89" s="41">
        <v>41034400</v>
      </c>
      <c r="B89" s="42" t="s">
        <v>134</v>
      </c>
      <c r="C89" s="43">
        <v>917900</v>
      </c>
      <c r="D89" s="47">
        <v>917900</v>
      </c>
      <c r="E89" s="48"/>
      <c r="F89" s="48"/>
      <c r="G89" s="28"/>
      <c r="I89" s="46" t="s">
        <v>135</v>
      </c>
    </row>
    <row r="90" spans="1:9" ht="69.75" hidden="1" x14ac:dyDescent="0.35">
      <c r="A90" s="41">
        <v>41034500</v>
      </c>
      <c r="B90" s="42" t="s">
        <v>136</v>
      </c>
      <c r="C90" s="43">
        <v>0</v>
      </c>
      <c r="D90" s="47"/>
      <c r="E90" s="48">
        <v>0</v>
      </c>
      <c r="F90" s="48"/>
      <c r="G90" s="28"/>
      <c r="I90" s="46"/>
    </row>
    <row r="91" spans="1:9" ht="75" hidden="1" customHeight="1" x14ac:dyDescent="0.35">
      <c r="A91" s="41">
        <v>41035400</v>
      </c>
      <c r="B91" s="42" t="s">
        <v>137</v>
      </c>
      <c r="C91" s="43">
        <v>0</v>
      </c>
      <c r="D91" s="47"/>
      <c r="E91" s="48"/>
      <c r="F91" s="48"/>
      <c r="G91" s="28"/>
      <c r="I91" s="46"/>
    </row>
    <row r="92" spans="1:9" ht="94.5" customHeight="1" x14ac:dyDescent="0.35">
      <c r="A92" s="41">
        <v>41035600</v>
      </c>
      <c r="B92" s="42" t="s">
        <v>138</v>
      </c>
      <c r="C92" s="43">
        <v>13279200</v>
      </c>
      <c r="D92" s="47">
        <v>13279200</v>
      </c>
      <c r="E92" s="48"/>
      <c r="F92" s="48"/>
      <c r="G92" s="28"/>
      <c r="I92" s="46"/>
    </row>
    <row r="93" spans="1:9" ht="110.25" hidden="1" customHeight="1" x14ac:dyDescent="0.35">
      <c r="A93" s="41">
        <v>41035900</v>
      </c>
      <c r="B93" s="42" t="s">
        <v>139</v>
      </c>
      <c r="C93" s="43">
        <v>0</v>
      </c>
      <c r="D93" s="47"/>
      <c r="E93" s="48"/>
      <c r="F93" s="48"/>
      <c r="G93" s="28"/>
      <c r="I93" s="46"/>
    </row>
    <row r="94" spans="1:9" ht="360" hidden="1" customHeight="1" x14ac:dyDescent="0.35">
      <c r="A94" s="41">
        <v>41036100</v>
      </c>
      <c r="B94" s="42" t="s">
        <v>140</v>
      </c>
      <c r="C94" s="43">
        <v>0</v>
      </c>
      <c r="D94" s="47"/>
      <c r="E94" s="48"/>
      <c r="F94" s="48"/>
      <c r="G94" s="28"/>
      <c r="I94" s="46"/>
    </row>
    <row r="95" spans="1:9" ht="314.25" hidden="1" customHeight="1" x14ac:dyDescent="0.35">
      <c r="A95" s="41">
        <v>41036400</v>
      </c>
      <c r="B95" s="42" t="s">
        <v>141</v>
      </c>
      <c r="C95" s="43">
        <v>0</v>
      </c>
      <c r="D95" s="47"/>
      <c r="E95" s="48"/>
      <c r="F95" s="48"/>
      <c r="G95" s="28"/>
      <c r="I95" s="46"/>
    </row>
    <row r="96" spans="1:9" ht="81.75" hidden="1" customHeight="1" x14ac:dyDescent="0.35">
      <c r="A96" s="41">
        <v>41037000</v>
      </c>
      <c r="B96" s="42" t="s">
        <v>142</v>
      </c>
      <c r="C96" s="43">
        <v>0</v>
      </c>
      <c r="D96" s="47"/>
      <c r="E96" s="48"/>
      <c r="F96" s="48"/>
      <c r="G96" s="28"/>
      <c r="I96" s="46"/>
    </row>
    <row r="97" spans="1:10" ht="75" hidden="1" customHeight="1" x14ac:dyDescent="0.35">
      <c r="A97" s="41">
        <v>41037200</v>
      </c>
      <c r="B97" s="42" t="s">
        <v>143</v>
      </c>
      <c r="C97" s="43">
        <v>0</v>
      </c>
      <c r="D97" s="47"/>
      <c r="E97" s="48"/>
      <c r="F97" s="48"/>
      <c r="G97" s="28"/>
      <c r="I97" s="46"/>
    </row>
    <row r="98" spans="1:10" ht="70.5" hidden="1" customHeight="1" x14ac:dyDescent="0.35">
      <c r="A98" s="41">
        <v>41037200</v>
      </c>
      <c r="B98" s="42" t="s">
        <v>143</v>
      </c>
      <c r="C98" s="43">
        <v>0</v>
      </c>
      <c r="D98" s="47"/>
      <c r="E98" s="48"/>
      <c r="F98" s="48"/>
      <c r="G98" s="28"/>
      <c r="I98" s="46"/>
    </row>
    <row r="99" spans="1:10" ht="127.5" customHeight="1" x14ac:dyDescent="0.35">
      <c r="A99" s="41">
        <v>41037300</v>
      </c>
      <c r="B99" s="42" t="s">
        <v>144</v>
      </c>
      <c r="C99" s="48">
        <v>1602299200</v>
      </c>
      <c r="D99" s="47"/>
      <c r="E99" s="48">
        <v>1602299200</v>
      </c>
      <c r="F99" s="67"/>
      <c r="G99" s="28"/>
      <c r="I99" s="46"/>
    </row>
    <row r="100" spans="1:10" ht="49.5" hidden="1" customHeight="1" x14ac:dyDescent="0.35">
      <c r="A100" s="30">
        <v>42000000</v>
      </c>
      <c r="B100" s="51" t="s">
        <v>145</v>
      </c>
      <c r="C100" s="54">
        <v>0</v>
      </c>
      <c r="D100" s="53"/>
      <c r="E100" s="54">
        <v>0</v>
      </c>
      <c r="F100" s="54">
        <v>0</v>
      </c>
      <c r="G100" s="28"/>
      <c r="I100" s="46"/>
    </row>
    <row r="101" spans="1:10" ht="31.5" hidden="1" customHeight="1" x14ac:dyDescent="0.35">
      <c r="A101" s="41">
        <v>42020000</v>
      </c>
      <c r="B101" s="42" t="s">
        <v>146</v>
      </c>
      <c r="C101" s="48">
        <v>0</v>
      </c>
      <c r="D101" s="47"/>
      <c r="E101" s="48"/>
      <c r="F101" s="48">
        <v>0</v>
      </c>
      <c r="G101" s="28"/>
      <c r="I101" s="46"/>
    </row>
    <row r="102" spans="1:10" s="68" customFormat="1" ht="26.25" x14ac:dyDescent="0.4">
      <c r="A102" s="31"/>
      <c r="B102" s="60" t="s">
        <v>147</v>
      </c>
      <c r="C102" s="33">
        <v>66329345820</v>
      </c>
      <c r="D102" s="34">
        <v>61538908500</v>
      </c>
      <c r="E102" s="33">
        <v>4790437320</v>
      </c>
      <c r="F102" s="33">
        <v>1080000000</v>
      </c>
      <c r="G102" s="28"/>
      <c r="I102" s="46"/>
      <c r="J102" s="46"/>
    </row>
    <row r="103" spans="1:10" s="35" customFormat="1" ht="97.15" customHeight="1" x14ac:dyDescent="0.4">
      <c r="A103" s="69" t="s">
        <v>45</v>
      </c>
      <c r="B103" s="69"/>
      <c r="C103" s="69"/>
      <c r="D103" s="70"/>
      <c r="E103" s="362" t="s">
        <v>148</v>
      </c>
      <c r="F103" s="363"/>
      <c r="G103" s="28"/>
      <c r="I103" s="71"/>
    </row>
  </sheetData>
  <mergeCells count="8">
    <mergeCell ref="E103:F103"/>
    <mergeCell ref="D1:F1"/>
    <mergeCell ref="A2:F2"/>
    <mergeCell ref="A5:A6"/>
    <mergeCell ref="B5:B6"/>
    <mergeCell ref="C5:C6"/>
    <mergeCell ref="D5:D6"/>
    <mergeCell ref="E5:F5"/>
  </mergeCells>
  <printOptions horizontalCentered="1"/>
  <pageMargins left="0.31496062992125984" right="0.23622047244094491" top="0.51181102362204722" bottom="0.51181102362204722" header="0.31496062992125984" footer="0.35433070866141736"/>
  <pageSetup paperSize="9" scale="40" fitToWidth="3" fitToHeight="3" orientation="portrait" r:id="rId1"/>
  <headerFooter alignWithMargins="0">
    <oddFooter>&amp;R&amp;P</oddFooter>
  </headerFooter>
  <rowBreaks count="1" manualBreakCount="1">
    <brk id="5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66"/>
  <sheetViews>
    <sheetView view="pageBreakPreview" topLeftCell="B1" zoomScaleNormal="100" zoomScaleSheetLayoutView="100" workbookViewId="0">
      <selection activeCell="K6" sqref="K6"/>
    </sheetView>
  </sheetViews>
  <sheetFormatPr defaultColWidth="6.85546875" defaultRowHeight="15.75" x14ac:dyDescent="0.25"/>
  <cols>
    <col min="1" max="1" width="5.5703125" style="1" hidden="1" customWidth="1"/>
    <col min="2" max="2" width="9.140625" style="1" customWidth="1"/>
    <col min="3" max="3" width="58.28515625" style="1" customWidth="1"/>
    <col min="4" max="5" width="21.28515625" style="1" customWidth="1"/>
    <col min="6" max="6" width="23.42578125" style="1" customWidth="1"/>
    <col min="7" max="7" width="22.85546875" style="1" customWidth="1"/>
    <col min="8" max="16384" width="6.85546875" style="1"/>
  </cols>
  <sheetData>
    <row r="1" spans="2:8" ht="19.899999999999999" customHeight="1" x14ac:dyDescent="0.25">
      <c r="B1" s="4"/>
      <c r="C1" s="4"/>
      <c r="D1" s="4"/>
      <c r="E1" s="4"/>
      <c r="F1" s="374" t="s">
        <v>49</v>
      </c>
      <c r="G1" s="375"/>
      <c r="H1" s="2"/>
    </row>
    <row r="2" spans="2:8" ht="68.25" customHeight="1" x14ac:dyDescent="0.25">
      <c r="B2" s="4"/>
      <c r="C2" s="4"/>
      <c r="D2" s="4"/>
      <c r="E2" s="4"/>
      <c r="F2" s="375"/>
      <c r="G2" s="375"/>
      <c r="H2" s="3"/>
    </row>
    <row r="3" spans="2:8" ht="17.45" customHeight="1" x14ac:dyDescent="0.25">
      <c r="B3" s="4"/>
      <c r="C3" s="4"/>
      <c r="D3" s="4"/>
      <c r="E3" s="4"/>
      <c r="F3" s="4" t="s">
        <v>1074</v>
      </c>
      <c r="G3" s="4" t="s">
        <v>1073</v>
      </c>
    </row>
    <row r="4" spans="2:8" ht="26.25" customHeight="1" x14ac:dyDescent="0.3">
      <c r="B4" s="4"/>
      <c r="C4" s="376" t="s">
        <v>48</v>
      </c>
      <c r="D4" s="376"/>
      <c r="E4" s="376"/>
      <c r="F4" s="376"/>
      <c r="G4" s="4"/>
    </row>
    <row r="5" spans="2:8" ht="19.899999999999999" customHeight="1" x14ac:dyDescent="0.3">
      <c r="B5" s="4"/>
      <c r="C5" s="328">
        <v>26000000000</v>
      </c>
      <c r="D5" s="329"/>
      <c r="E5" s="329"/>
      <c r="F5" s="329"/>
      <c r="G5" s="4"/>
    </row>
    <row r="6" spans="2:8" ht="12" customHeight="1" x14ac:dyDescent="0.3">
      <c r="B6" s="4"/>
      <c r="C6" s="330" t="s">
        <v>0</v>
      </c>
      <c r="D6" s="329"/>
      <c r="E6" s="329"/>
      <c r="F6" s="329"/>
      <c r="G6" s="4"/>
    </row>
    <row r="7" spans="2:8" ht="25.5" customHeight="1" x14ac:dyDescent="0.25">
      <c r="B7" s="4"/>
      <c r="C7" s="4"/>
      <c r="D7" s="4"/>
      <c r="E7" s="4"/>
      <c r="F7" s="4"/>
      <c r="G7" s="331" t="s">
        <v>1</v>
      </c>
    </row>
    <row r="8" spans="2:8" x14ac:dyDescent="0.25">
      <c r="B8" s="377" t="s">
        <v>2</v>
      </c>
      <c r="C8" s="377" t="s">
        <v>3</v>
      </c>
      <c r="D8" s="377" t="s">
        <v>4</v>
      </c>
      <c r="E8" s="377" t="s">
        <v>5</v>
      </c>
      <c r="F8" s="379" t="s">
        <v>6</v>
      </c>
      <c r="G8" s="380"/>
    </row>
    <row r="9" spans="2:8" ht="31.5" x14ac:dyDescent="0.25">
      <c r="B9" s="378"/>
      <c r="C9" s="378"/>
      <c r="D9" s="378"/>
      <c r="E9" s="378"/>
      <c r="F9" s="5" t="s">
        <v>7</v>
      </c>
      <c r="G9" s="5" t="s">
        <v>8</v>
      </c>
    </row>
    <row r="10" spans="2:8" x14ac:dyDescent="0.25">
      <c r="B10" s="26">
        <v>2</v>
      </c>
      <c r="C10" s="6">
        <v>3</v>
      </c>
      <c r="D10" s="6">
        <v>3</v>
      </c>
      <c r="E10" s="26">
        <v>4</v>
      </c>
      <c r="F10" s="5">
        <v>5</v>
      </c>
      <c r="G10" s="5">
        <v>6</v>
      </c>
    </row>
    <row r="11" spans="2:8" x14ac:dyDescent="0.25">
      <c r="B11" s="368" t="s">
        <v>9</v>
      </c>
      <c r="C11" s="369"/>
      <c r="D11" s="369"/>
      <c r="E11" s="369"/>
      <c r="F11" s="369"/>
      <c r="G11" s="370"/>
    </row>
    <row r="12" spans="2:8" x14ac:dyDescent="0.25">
      <c r="B12" s="7">
        <v>200000</v>
      </c>
      <c r="C12" s="8" t="s">
        <v>10</v>
      </c>
      <c r="D12" s="9">
        <v>-296672008</v>
      </c>
      <c r="E12" s="9">
        <v>-7596199629</v>
      </c>
      <c r="F12" s="9">
        <v>7299527621</v>
      </c>
      <c r="G12" s="9">
        <v>7299527621</v>
      </c>
    </row>
    <row r="13" spans="2:8" x14ac:dyDescent="0.25">
      <c r="B13" s="7">
        <v>202000</v>
      </c>
      <c r="C13" s="8" t="s">
        <v>11</v>
      </c>
      <c r="D13" s="9">
        <v>-296672008</v>
      </c>
      <c r="E13" s="9">
        <v>0</v>
      </c>
      <c r="F13" s="9">
        <v>-296672008</v>
      </c>
      <c r="G13" s="9">
        <v>-296672008</v>
      </c>
    </row>
    <row r="14" spans="2:8" x14ac:dyDescent="0.25">
      <c r="B14" s="7">
        <v>202200</v>
      </c>
      <c r="C14" s="8" t="s">
        <v>12</v>
      </c>
      <c r="D14" s="9">
        <v>-296672008</v>
      </c>
      <c r="E14" s="9">
        <v>0</v>
      </c>
      <c r="F14" s="9">
        <v>-296672008</v>
      </c>
      <c r="G14" s="9">
        <v>-296672008</v>
      </c>
    </row>
    <row r="15" spans="2:8" hidden="1" x14ac:dyDescent="0.25">
      <c r="B15" s="7">
        <v>202210</v>
      </c>
      <c r="C15" s="8" t="s">
        <v>13</v>
      </c>
      <c r="D15" s="9">
        <v>0</v>
      </c>
      <c r="E15" s="9"/>
      <c r="F15" s="9"/>
      <c r="G15" s="9">
        <v>0</v>
      </c>
    </row>
    <row r="16" spans="2:8" x14ac:dyDescent="0.25">
      <c r="B16" s="7">
        <v>202220</v>
      </c>
      <c r="C16" s="8" t="s">
        <v>14</v>
      </c>
      <c r="D16" s="9">
        <v>-296672008</v>
      </c>
      <c r="E16" s="9"/>
      <c r="F16" s="9">
        <v>-296672008</v>
      </c>
      <c r="G16" s="9">
        <v>-296672008</v>
      </c>
    </row>
    <row r="17" spans="1:7" hidden="1" x14ac:dyDescent="0.25">
      <c r="B17" s="7">
        <v>203000</v>
      </c>
      <c r="C17" s="8" t="s">
        <v>15</v>
      </c>
      <c r="D17" s="9">
        <v>0</v>
      </c>
      <c r="E17" s="9">
        <v>0</v>
      </c>
      <c r="F17" s="9">
        <v>0</v>
      </c>
      <c r="G17" s="9">
        <v>0</v>
      </c>
    </row>
    <row r="18" spans="1:7" hidden="1" x14ac:dyDescent="0.25">
      <c r="B18" s="7">
        <v>203100</v>
      </c>
      <c r="C18" s="8" t="s">
        <v>16</v>
      </c>
      <c r="D18" s="9">
        <v>0</v>
      </c>
      <c r="E18" s="9">
        <v>0</v>
      </c>
      <c r="F18" s="9"/>
      <c r="G18" s="9">
        <v>0</v>
      </c>
    </row>
    <row r="19" spans="1:7" hidden="1" x14ac:dyDescent="0.25">
      <c r="B19" s="7">
        <v>203120</v>
      </c>
      <c r="C19" s="8" t="s">
        <v>14</v>
      </c>
      <c r="D19" s="9">
        <v>0</v>
      </c>
      <c r="E19" s="9">
        <v>0</v>
      </c>
      <c r="F19" s="9"/>
      <c r="G19" s="9">
        <v>0</v>
      </c>
    </row>
    <row r="20" spans="1:7" ht="31.5" hidden="1" x14ac:dyDescent="0.25">
      <c r="B20" s="7">
        <v>203400</v>
      </c>
      <c r="C20" s="10" t="s">
        <v>17</v>
      </c>
      <c r="D20" s="9">
        <v>0</v>
      </c>
      <c r="E20" s="9">
        <v>0</v>
      </c>
      <c r="F20" s="9">
        <v>0</v>
      </c>
      <c r="G20" s="9">
        <v>0</v>
      </c>
    </row>
    <row r="21" spans="1:7" hidden="1" x14ac:dyDescent="0.25">
      <c r="B21" s="7">
        <v>203420</v>
      </c>
      <c r="C21" s="8" t="s">
        <v>18</v>
      </c>
      <c r="D21" s="9">
        <v>0</v>
      </c>
      <c r="E21" s="9"/>
      <c r="F21" s="9"/>
      <c r="G21" s="9">
        <v>0</v>
      </c>
    </row>
    <row r="22" spans="1:7" hidden="1" x14ac:dyDescent="0.25">
      <c r="B22" s="7">
        <v>203500</v>
      </c>
      <c r="C22" s="8" t="s">
        <v>19</v>
      </c>
      <c r="D22" s="9">
        <v>0</v>
      </c>
      <c r="E22" s="9">
        <v>0</v>
      </c>
      <c r="F22" s="9">
        <v>0</v>
      </c>
      <c r="G22" s="9">
        <v>0</v>
      </c>
    </row>
    <row r="23" spans="1:7" hidden="1" x14ac:dyDescent="0.25">
      <c r="B23" s="7">
        <v>203510</v>
      </c>
      <c r="C23" s="8" t="s">
        <v>13</v>
      </c>
      <c r="D23" s="9">
        <v>0</v>
      </c>
      <c r="E23" s="9">
        <v>0</v>
      </c>
      <c r="F23" s="9"/>
      <c r="G23" s="9">
        <v>0</v>
      </c>
    </row>
    <row r="24" spans="1:7" hidden="1" x14ac:dyDescent="0.25">
      <c r="B24" s="7">
        <v>203520</v>
      </c>
      <c r="C24" s="8" t="s">
        <v>14</v>
      </c>
      <c r="D24" s="9">
        <v>0</v>
      </c>
      <c r="E24" s="9">
        <v>0</v>
      </c>
      <c r="F24" s="9">
        <v>0</v>
      </c>
      <c r="G24" s="9">
        <v>0</v>
      </c>
    </row>
    <row r="25" spans="1:7" hidden="1" x14ac:dyDescent="0.25">
      <c r="B25" s="7">
        <v>203600</v>
      </c>
      <c r="C25" s="8" t="s">
        <v>15</v>
      </c>
      <c r="D25" s="9">
        <v>0</v>
      </c>
      <c r="E25" s="9"/>
      <c r="F25" s="9"/>
      <c r="G25" s="9">
        <v>0</v>
      </c>
    </row>
    <row r="26" spans="1:7" hidden="1" x14ac:dyDescent="0.25">
      <c r="B26" s="7">
        <v>203610</v>
      </c>
      <c r="C26" s="8" t="s">
        <v>13</v>
      </c>
      <c r="D26" s="9">
        <v>0</v>
      </c>
      <c r="E26" s="9"/>
      <c r="F26" s="9">
        <v>0</v>
      </c>
      <c r="G26" s="9">
        <v>0</v>
      </c>
    </row>
    <row r="27" spans="1:7" hidden="1" x14ac:dyDescent="0.25">
      <c r="B27" s="7">
        <v>203620</v>
      </c>
      <c r="C27" s="8" t="s">
        <v>14</v>
      </c>
      <c r="D27" s="9">
        <v>0</v>
      </c>
      <c r="E27" s="9"/>
      <c r="F27" s="9"/>
      <c r="G27" s="9"/>
    </row>
    <row r="28" spans="1:7" ht="31.5" x14ac:dyDescent="0.25">
      <c r="B28" s="7">
        <v>208000</v>
      </c>
      <c r="C28" s="11" t="s">
        <v>20</v>
      </c>
      <c r="D28" s="9">
        <v>0</v>
      </c>
      <c r="E28" s="9">
        <v>-7596199629</v>
      </c>
      <c r="F28" s="9">
        <v>7596199629</v>
      </c>
      <c r="G28" s="9">
        <v>7596199629</v>
      </c>
    </row>
    <row r="29" spans="1:7" s="12" customFormat="1" hidden="1" x14ac:dyDescent="0.25">
      <c r="B29" s="7">
        <v>208100</v>
      </c>
      <c r="C29" s="11" t="s">
        <v>21</v>
      </c>
      <c r="D29" s="9">
        <v>0</v>
      </c>
      <c r="E29" s="13"/>
      <c r="F29" s="13"/>
      <c r="G29" s="13"/>
    </row>
    <row r="30" spans="1:7" ht="15.75" hidden="1" customHeight="1" x14ac:dyDescent="0.25">
      <c r="B30" s="7">
        <v>208200</v>
      </c>
      <c r="C30" s="11" t="s">
        <v>22</v>
      </c>
      <c r="D30" s="9">
        <v>0</v>
      </c>
      <c r="E30" s="9"/>
      <c r="F30" s="9"/>
      <c r="G30" s="9">
        <v>0</v>
      </c>
    </row>
    <row r="31" spans="1:7" ht="15.75" hidden="1" customHeight="1" x14ac:dyDescent="0.25">
      <c r="B31" s="7">
        <v>208300</v>
      </c>
      <c r="C31" s="11" t="s">
        <v>23</v>
      </c>
      <c r="D31" s="9">
        <v>0</v>
      </c>
      <c r="E31" s="9"/>
      <c r="F31" s="9"/>
      <c r="G31" s="9"/>
    </row>
    <row r="32" spans="1:7" s="15" customFormat="1" ht="31.5" x14ac:dyDescent="0.25">
      <c r="A32" s="14"/>
      <c r="B32" s="7">
        <v>208400</v>
      </c>
      <c r="C32" s="11" t="s">
        <v>24</v>
      </c>
      <c r="D32" s="9">
        <v>0</v>
      </c>
      <c r="E32" s="13">
        <v>-7596199629</v>
      </c>
      <c r="F32" s="9">
        <v>7596199629</v>
      </c>
      <c r="G32" s="9">
        <v>7596199629</v>
      </c>
    </row>
    <row r="33" spans="2:7" x14ac:dyDescent="0.25">
      <c r="B33" s="7">
        <v>300000</v>
      </c>
      <c r="C33" s="11" t="s">
        <v>25</v>
      </c>
      <c r="D33" s="9">
        <v>-337500000</v>
      </c>
      <c r="E33" s="9">
        <v>0</v>
      </c>
      <c r="F33" s="9">
        <v>-337500000</v>
      </c>
      <c r="G33" s="9">
        <v>-337500000</v>
      </c>
    </row>
    <row r="34" spans="2:7" ht="31.5" x14ac:dyDescent="0.25">
      <c r="B34" s="7">
        <v>303000</v>
      </c>
      <c r="C34" s="11" t="s">
        <v>26</v>
      </c>
      <c r="D34" s="9">
        <v>-337500000</v>
      </c>
      <c r="E34" s="9">
        <v>0</v>
      </c>
      <c r="F34" s="9">
        <v>-337500000</v>
      </c>
      <c r="G34" s="9">
        <v>-337500000</v>
      </c>
    </row>
    <row r="35" spans="2:7" ht="15.75" hidden="1" customHeight="1" x14ac:dyDescent="0.25">
      <c r="B35" s="7">
        <v>303100</v>
      </c>
      <c r="C35" s="11" t="s">
        <v>13</v>
      </c>
      <c r="D35" s="9">
        <v>0</v>
      </c>
      <c r="E35" s="9">
        <v>0</v>
      </c>
      <c r="F35" s="9"/>
      <c r="G35" s="9">
        <v>0</v>
      </c>
    </row>
    <row r="36" spans="2:7" s="25" customFormat="1" x14ac:dyDescent="0.25">
      <c r="B36" s="22">
        <v>303200</v>
      </c>
      <c r="C36" s="23" t="s">
        <v>14</v>
      </c>
      <c r="D36" s="24">
        <v>-337500000</v>
      </c>
      <c r="E36" s="24">
        <v>0</v>
      </c>
      <c r="F36" s="24">
        <v>-337500000</v>
      </c>
      <c r="G36" s="24">
        <v>-337500000</v>
      </c>
    </row>
    <row r="37" spans="2:7" s="16" customFormat="1" x14ac:dyDescent="0.25">
      <c r="B37" s="7" t="s">
        <v>27</v>
      </c>
      <c r="C37" s="11" t="s">
        <v>28</v>
      </c>
      <c r="D37" s="9">
        <v>-634172008</v>
      </c>
      <c r="E37" s="9">
        <v>-7596199629</v>
      </c>
      <c r="F37" s="9">
        <v>6962027621</v>
      </c>
      <c r="G37" s="9">
        <v>6962027621</v>
      </c>
    </row>
    <row r="38" spans="2:7" ht="27" customHeight="1" x14ac:dyDescent="0.25">
      <c r="B38" s="371" t="s">
        <v>29</v>
      </c>
      <c r="C38" s="372"/>
      <c r="D38" s="372"/>
      <c r="E38" s="372"/>
      <c r="F38" s="372"/>
      <c r="G38" s="373"/>
    </row>
    <row r="39" spans="2:7" x14ac:dyDescent="0.25">
      <c r="B39" s="7">
        <v>400000</v>
      </c>
      <c r="C39" s="11" t="s">
        <v>30</v>
      </c>
      <c r="D39" s="9">
        <v>-634172008</v>
      </c>
      <c r="E39" s="9">
        <v>0</v>
      </c>
      <c r="F39" s="9">
        <v>-634172008</v>
      </c>
      <c r="G39" s="9">
        <v>-634172008</v>
      </c>
    </row>
    <row r="40" spans="2:7" hidden="1" x14ac:dyDescent="0.25">
      <c r="B40" s="7">
        <v>401000</v>
      </c>
      <c r="C40" s="11" t="s">
        <v>31</v>
      </c>
      <c r="D40" s="9">
        <v>0</v>
      </c>
      <c r="E40" s="9">
        <v>0</v>
      </c>
      <c r="F40" s="9">
        <v>0</v>
      </c>
      <c r="G40" s="9">
        <v>0</v>
      </c>
    </row>
    <row r="41" spans="2:7" hidden="1" x14ac:dyDescent="0.25">
      <c r="B41" s="7">
        <v>401100</v>
      </c>
      <c r="C41" s="11" t="s">
        <v>32</v>
      </c>
      <c r="D41" s="9">
        <v>0</v>
      </c>
      <c r="E41" s="9">
        <v>0</v>
      </c>
      <c r="F41" s="9">
        <v>0</v>
      </c>
      <c r="G41" s="9">
        <v>0</v>
      </c>
    </row>
    <row r="42" spans="2:7" hidden="1" x14ac:dyDescent="0.25">
      <c r="B42" s="7">
        <v>401101</v>
      </c>
      <c r="C42" s="11" t="s">
        <v>33</v>
      </c>
      <c r="D42" s="9">
        <v>0</v>
      </c>
      <c r="E42" s="9">
        <v>0</v>
      </c>
      <c r="F42" s="9"/>
      <c r="G42" s="9">
        <v>0</v>
      </c>
    </row>
    <row r="43" spans="2:7" s="4" customFormat="1" hidden="1" x14ac:dyDescent="0.25">
      <c r="B43" s="7">
        <v>401102</v>
      </c>
      <c r="C43" s="11" t="s">
        <v>34</v>
      </c>
      <c r="D43" s="9">
        <v>0</v>
      </c>
      <c r="E43" s="9">
        <v>0</v>
      </c>
      <c r="F43" s="9">
        <v>0</v>
      </c>
      <c r="G43" s="9">
        <v>0</v>
      </c>
    </row>
    <row r="44" spans="2:7" ht="15.75" hidden="1" customHeight="1" x14ac:dyDescent="0.25">
      <c r="B44" s="7">
        <v>401200</v>
      </c>
      <c r="C44" s="11" t="s">
        <v>35</v>
      </c>
      <c r="D44" s="9">
        <v>0</v>
      </c>
      <c r="E44" s="9">
        <v>0</v>
      </c>
      <c r="F44" s="9">
        <v>0</v>
      </c>
      <c r="G44" s="9">
        <v>0</v>
      </c>
    </row>
    <row r="45" spans="2:7" ht="15.75" hidden="1" customHeight="1" x14ac:dyDescent="0.25">
      <c r="B45" s="7">
        <v>401201</v>
      </c>
      <c r="C45" s="11" t="s">
        <v>33</v>
      </c>
      <c r="D45" s="9">
        <v>0</v>
      </c>
      <c r="E45" s="9">
        <v>0</v>
      </c>
      <c r="F45" s="9"/>
      <c r="G45" s="9">
        <v>0</v>
      </c>
    </row>
    <row r="46" spans="2:7" x14ac:dyDescent="0.25">
      <c r="B46" s="7">
        <v>402000</v>
      </c>
      <c r="C46" s="11" t="s">
        <v>36</v>
      </c>
      <c r="D46" s="9">
        <v>-634172008</v>
      </c>
      <c r="E46" s="9">
        <v>0</v>
      </c>
      <c r="F46" s="9">
        <v>-634172008</v>
      </c>
      <c r="G46" s="9">
        <v>-634172008</v>
      </c>
    </row>
    <row r="47" spans="2:7" x14ac:dyDescent="0.25">
      <c r="B47" s="7">
        <v>402100</v>
      </c>
      <c r="C47" s="11" t="s">
        <v>37</v>
      </c>
      <c r="D47" s="9">
        <v>-296672008</v>
      </c>
      <c r="E47" s="9">
        <v>0</v>
      </c>
      <c r="F47" s="9">
        <v>-296672008</v>
      </c>
      <c r="G47" s="9">
        <v>-296672008</v>
      </c>
    </row>
    <row r="48" spans="2:7" x14ac:dyDescent="0.25">
      <c r="B48" s="7">
        <v>402101</v>
      </c>
      <c r="C48" s="11" t="s">
        <v>33</v>
      </c>
      <c r="D48" s="9">
        <v>-296672008</v>
      </c>
      <c r="E48" s="9">
        <v>0</v>
      </c>
      <c r="F48" s="9">
        <v>-296672008</v>
      </c>
      <c r="G48" s="9">
        <v>-296672008</v>
      </c>
    </row>
    <row r="49" spans="2:7" s="4" customFormat="1" hidden="1" x14ac:dyDescent="0.25">
      <c r="B49" s="7">
        <v>402103</v>
      </c>
      <c r="C49" s="11" t="s">
        <v>38</v>
      </c>
      <c r="D49" s="9">
        <v>0</v>
      </c>
      <c r="E49" s="9">
        <v>0</v>
      </c>
      <c r="F49" s="9">
        <v>0</v>
      </c>
      <c r="G49" s="9">
        <v>0</v>
      </c>
    </row>
    <row r="50" spans="2:7" x14ac:dyDescent="0.25">
      <c r="B50" s="7">
        <v>402200</v>
      </c>
      <c r="C50" s="11" t="s">
        <v>39</v>
      </c>
      <c r="D50" s="9">
        <v>-337500000</v>
      </c>
      <c r="E50" s="9">
        <v>0</v>
      </c>
      <c r="F50" s="9">
        <v>-337500000</v>
      </c>
      <c r="G50" s="9">
        <v>-337500000</v>
      </c>
    </row>
    <row r="51" spans="2:7" s="25" customFormat="1" x14ac:dyDescent="0.25">
      <c r="B51" s="22">
        <v>402201</v>
      </c>
      <c r="C51" s="23" t="s">
        <v>33</v>
      </c>
      <c r="D51" s="24">
        <v>-337500000</v>
      </c>
      <c r="E51" s="24">
        <v>0</v>
      </c>
      <c r="F51" s="24">
        <v>-337500000</v>
      </c>
      <c r="G51" s="24">
        <v>-337500000</v>
      </c>
    </row>
    <row r="52" spans="2:7" x14ac:dyDescent="0.25">
      <c r="B52" s="7">
        <v>600000</v>
      </c>
      <c r="C52" s="11" t="s">
        <v>40</v>
      </c>
      <c r="D52" s="9">
        <v>0</v>
      </c>
      <c r="E52" s="9">
        <v>-7596199629</v>
      </c>
      <c r="F52" s="9">
        <v>7596199629</v>
      </c>
      <c r="G52" s="9">
        <v>7596199629</v>
      </c>
    </row>
    <row r="53" spans="2:7" ht="31.5" hidden="1" customHeight="1" x14ac:dyDescent="0.25">
      <c r="B53" s="7">
        <v>601000</v>
      </c>
      <c r="C53" s="11" t="s">
        <v>41</v>
      </c>
      <c r="D53" s="9">
        <v>0</v>
      </c>
      <c r="E53" s="9">
        <v>0</v>
      </c>
      <c r="F53" s="9"/>
      <c r="G53" s="9">
        <v>0</v>
      </c>
    </row>
    <row r="54" spans="2:7" ht="31.5" hidden="1" customHeight="1" x14ac:dyDescent="0.25">
      <c r="B54" s="7">
        <v>601100</v>
      </c>
      <c r="C54" s="11" t="s">
        <v>42</v>
      </c>
      <c r="D54" s="9">
        <v>0</v>
      </c>
      <c r="E54" s="9">
        <v>0</v>
      </c>
      <c r="F54" s="9"/>
      <c r="G54" s="9">
        <v>0</v>
      </c>
    </row>
    <row r="55" spans="2:7" ht="15.75" hidden="1" customHeight="1" x14ac:dyDescent="0.25">
      <c r="B55" s="7">
        <v>601200</v>
      </c>
      <c r="C55" s="11" t="s">
        <v>43</v>
      </c>
      <c r="D55" s="9">
        <v>0</v>
      </c>
      <c r="E55" s="9"/>
      <c r="F55" s="9"/>
      <c r="G55" s="9"/>
    </row>
    <row r="56" spans="2:7" x14ac:dyDescent="0.25">
      <c r="B56" s="7">
        <v>602000</v>
      </c>
      <c r="C56" s="11" t="s">
        <v>44</v>
      </c>
      <c r="D56" s="9">
        <v>0</v>
      </c>
      <c r="E56" s="9">
        <v>-7596199629</v>
      </c>
      <c r="F56" s="9">
        <v>7596199629</v>
      </c>
      <c r="G56" s="9">
        <v>7596199629</v>
      </c>
    </row>
    <row r="57" spans="2:7" hidden="1" x14ac:dyDescent="0.25">
      <c r="B57" s="7">
        <v>602100</v>
      </c>
      <c r="C57" s="11" t="s">
        <v>21</v>
      </c>
      <c r="D57" s="9">
        <v>0</v>
      </c>
      <c r="E57" s="9">
        <v>0</v>
      </c>
      <c r="F57" s="9">
        <v>0</v>
      </c>
      <c r="G57" s="9">
        <v>0</v>
      </c>
    </row>
    <row r="58" spans="2:7" ht="15.75" hidden="1" customHeight="1" x14ac:dyDescent="0.25">
      <c r="B58" s="7">
        <v>602200</v>
      </c>
      <c r="C58" s="11" t="s">
        <v>22</v>
      </c>
      <c r="D58" s="9">
        <v>0</v>
      </c>
      <c r="E58" s="9">
        <v>0</v>
      </c>
      <c r="F58" s="9">
        <v>0</v>
      </c>
      <c r="G58" s="9">
        <v>0</v>
      </c>
    </row>
    <row r="59" spans="2:7" ht="15.75" hidden="1" customHeight="1" x14ac:dyDescent="0.25">
      <c r="B59" s="7">
        <v>602300</v>
      </c>
      <c r="C59" s="11" t="s">
        <v>23</v>
      </c>
      <c r="D59" s="9">
        <v>0</v>
      </c>
      <c r="E59" s="9">
        <v>0</v>
      </c>
      <c r="F59" s="9">
        <v>0</v>
      </c>
      <c r="G59" s="9">
        <v>0</v>
      </c>
    </row>
    <row r="60" spans="2:7" ht="31.5" x14ac:dyDescent="0.25">
      <c r="B60" s="7">
        <v>602400</v>
      </c>
      <c r="C60" s="11" t="s">
        <v>24</v>
      </c>
      <c r="D60" s="9">
        <v>0</v>
      </c>
      <c r="E60" s="9">
        <v>-7596199629</v>
      </c>
      <c r="F60" s="9">
        <v>7596199629</v>
      </c>
      <c r="G60" s="9">
        <v>7596199629</v>
      </c>
    </row>
    <row r="61" spans="2:7" ht="15.75" hidden="1" customHeight="1" x14ac:dyDescent="0.25">
      <c r="B61" s="7">
        <v>603000</v>
      </c>
      <c r="C61" s="11" t="s">
        <v>17</v>
      </c>
      <c r="D61" s="9">
        <v>0</v>
      </c>
      <c r="E61" s="9">
        <v>0</v>
      </c>
      <c r="F61" s="9"/>
      <c r="G61" s="9"/>
    </row>
    <row r="62" spans="2:7" s="16" customFormat="1" x14ac:dyDescent="0.25">
      <c r="B62" s="7" t="s">
        <v>27</v>
      </c>
      <c r="C62" s="11" t="s">
        <v>28</v>
      </c>
      <c r="D62" s="9">
        <v>-634172008</v>
      </c>
      <c r="E62" s="9">
        <v>-7596199629</v>
      </c>
      <c r="F62" s="9">
        <v>6962027621</v>
      </c>
      <c r="G62" s="9">
        <v>6962027621</v>
      </c>
    </row>
    <row r="63" spans="2:7" s="16" customFormat="1" hidden="1" x14ac:dyDescent="0.25">
      <c r="B63" s="9"/>
      <c r="C63" s="9"/>
      <c r="D63" s="9"/>
      <c r="E63" s="9"/>
      <c r="F63" s="9"/>
      <c r="G63" s="9"/>
    </row>
    <row r="64" spans="2:7" s="16" customFormat="1" x14ac:dyDescent="0.25">
      <c r="B64" s="17"/>
      <c r="C64" s="18"/>
      <c r="D64" s="19"/>
      <c r="E64" s="20"/>
      <c r="F64" s="20"/>
      <c r="G64" s="20"/>
    </row>
    <row r="65" spans="2:7" ht="19.5" customHeight="1" x14ac:dyDescent="0.25">
      <c r="B65" s="1" t="s">
        <v>45</v>
      </c>
      <c r="G65" s="1" t="s">
        <v>46</v>
      </c>
    </row>
    <row r="66" spans="2:7" x14ac:dyDescent="0.25">
      <c r="C66" s="1" t="s">
        <v>47</v>
      </c>
      <c r="D66" s="21">
        <f>D62-D37</f>
        <v>0</v>
      </c>
      <c r="E66" s="21">
        <f>E62-E37</f>
        <v>0</v>
      </c>
      <c r="F66" s="21">
        <f>F62-F37</f>
        <v>0</v>
      </c>
      <c r="G66" s="21">
        <f>G62-G37</f>
        <v>0</v>
      </c>
    </row>
  </sheetData>
  <mergeCells count="9">
    <mergeCell ref="B11:G11"/>
    <mergeCell ref="B38:G38"/>
    <mergeCell ref="F1:G2"/>
    <mergeCell ref="C4:F4"/>
    <mergeCell ref="B8:B9"/>
    <mergeCell ref="C8:C9"/>
    <mergeCell ref="D8:D9"/>
    <mergeCell ref="E8:E9"/>
    <mergeCell ref="F8:G8"/>
  </mergeCells>
  <pageMargins left="0.51181102362204722" right="0.51181102362204722" top="0.35433070866141736" bottom="0.35433070866141736" header="0.11811023622047245" footer="0.11811023622047245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P572"/>
  <sheetViews>
    <sheetView view="pageBreakPreview" zoomScale="90" zoomScaleNormal="100" zoomScaleSheetLayoutView="90" workbookViewId="0">
      <selection activeCell="S7" sqref="S7"/>
    </sheetView>
  </sheetViews>
  <sheetFormatPr defaultColWidth="9.140625" defaultRowHeight="11.25" x14ac:dyDescent="0.2"/>
  <cols>
    <col min="1" max="1" width="7.5703125" style="74" customWidth="1"/>
    <col min="2" max="2" width="5.7109375" style="74" customWidth="1"/>
    <col min="3" max="3" width="5.85546875" style="74" customWidth="1"/>
    <col min="4" max="4" width="20.5703125" style="74" customWidth="1"/>
    <col min="5" max="7" width="10.7109375" style="74" customWidth="1"/>
    <col min="8" max="8" width="9.5703125" style="74" customWidth="1"/>
    <col min="9" max="9" width="10.5703125" style="74" customWidth="1"/>
    <col min="10" max="11" width="10.7109375" style="74" customWidth="1"/>
    <col min="12" max="12" width="10" style="74" customWidth="1"/>
    <col min="13" max="13" width="9.7109375" style="74" customWidth="1"/>
    <col min="14" max="14" width="13" style="74" customWidth="1"/>
    <col min="15" max="15" width="10.7109375" style="74" customWidth="1"/>
    <col min="16" max="16" width="13.28515625" style="74" customWidth="1"/>
    <col min="17" max="256" width="9.140625" style="117"/>
    <col min="257" max="257" width="7.5703125" style="117" customWidth="1"/>
    <col min="258" max="258" width="5.7109375" style="117" customWidth="1"/>
    <col min="259" max="259" width="5.85546875" style="117" customWidth="1"/>
    <col min="260" max="260" width="20.5703125" style="117" customWidth="1"/>
    <col min="261" max="263" width="10.7109375" style="117" customWidth="1"/>
    <col min="264" max="264" width="9.5703125" style="117" customWidth="1"/>
    <col min="265" max="265" width="10.5703125" style="117" customWidth="1"/>
    <col min="266" max="267" width="10.7109375" style="117" customWidth="1"/>
    <col min="268" max="268" width="10" style="117" customWidth="1"/>
    <col min="269" max="270" width="9.7109375" style="117" customWidth="1"/>
    <col min="271" max="271" width="10.7109375" style="117" customWidth="1"/>
    <col min="272" max="272" width="13.28515625" style="117" customWidth="1"/>
    <col min="273" max="512" width="9.140625" style="117"/>
    <col min="513" max="513" width="7.5703125" style="117" customWidth="1"/>
    <col min="514" max="514" width="5.7109375" style="117" customWidth="1"/>
    <col min="515" max="515" width="5.85546875" style="117" customWidth="1"/>
    <col min="516" max="516" width="20.5703125" style="117" customWidth="1"/>
    <col min="517" max="519" width="10.7109375" style="117" customWidth="1"/>
    <col min="520" max="520" width="9.5703125" style="117" customWidth="1"/>
    <col min="521" max="521" width="10.5703125" style="117" customWidth="1"/>
    <col min="522" max="523" width="10.7109375" style="117" customWidth="1"/>
    <col min="524" max="524" width="10" style="117" customWidth="1"/>
    <col min="525" max="526" width="9.7109375" style="117" customWidth="1"/>
    <col min="527" max="527" width="10.7109375" style="117" customWidth="1"/>
    <col min="528" max="528" width="13.28515625" style="117" customWidth="1"/>
    <col min="529" max="768" width="9.140625" style="117"/>
    <col min="769" max="769" width="7.5703125" style="117" customWidth="1"/>
    <col min="770" max="770" width="5.7109375" style="117" customWidth="1"/>
    <col min="771" max="771" width="5.85546875" style="117" customWidth="1"/>
    <col min="772" max="772" width="20.5703125" style="117" customWidth="1"/>
    <col min="773" max="775" width="10.7109375" style="117" customWidth="1"/>
    <col min="776" max="776" width="9.5703125" style="117" customWidth="1"/>
    <col min="777" max="777" width="10.5703125" style="117" customWidth="1"/>
    <col min="778" max="779" width="10.7109375" style="117" customWidth="1"/>
    <col min="780" max="780" width="10" style="117" customWidth="1"/>
    <col min="781" max="782" width="9.7109375" style="117" customWidth="1"/>
    <col min="783" max="783" width="10.7109375" style="117" customWidth="1"/>
    <col min="784" max="784" width="13.28515625" style="117" customWidth="1"/>
    <col min="785" max="1024" width="9.140625" style="117"/>
    <col min="1025" max="1025" width="7.5703125" style="117" customWidth="1"/>
    <col min="1026" max="1026" width="5.7109375" style="117" customWidth="1"/>
    <col min="1027" max="1027" width="5.85546875" style="117" customWidth="1"/>
    <col min="1028" max="1028" width="20.5703125" style="117" customWidth="1"/>
    <col min="1029" max="1031" width="10.7109375" style="117" customWidth="1"/>
    <col min="1032" max="1032" width="9.5703125" style="117" customWidth="1"/>
    <col min="1033" max="1033" width="10.5703125" style="117" customWidth="1"/>
    <col min="1034" max="1035" width="10.7109375" style="117" customWidth="1"/>
    <col min="1036" max="1036" width="10" style="117" customWidth="1"/>
    <col min="1037" max="1038" width="9.7109375" style="117" customWidth="1"/>
    <col min="1039" max="1039" width="10.7109375" style="117" customWidth="1"/>
    <col min="1040" max="1040" width="13.28515625" style="117" customWidth="1"/>
    <col min="1041" max="1280" width="9.140625" style="117"/>
    <col min="1281" max="1281" width="7.5703125" style="117" customWidth="1"/>
    <col min="1282" max="1282" width="5.7109375" style="117" customWidth="1"/>
    <col min="1283" max="1283" width="5.85546875" style="117" customWidth="1"/>
    <col min="1284" max="1284" width="20.5703125" style="117" customWidth="1"/>
    <col min="1285" max="1287" width="10.7109375" style="117" customWidth="1"/>
    <col min="1288" max="1288" width="9.5703125" style="117" customWidth="1"/>
    <col min="1289" max="1289" width="10.5703125" style="117" customWidth="1"/>
    <col min="1290" max="1291" width="10.7109375" style="117" customWidth="1"/>
    <col min="1292" max="1292" width="10" style="117" customWidth="1"/>
    <col min="1293" max="1294" width="9.7109375" style="117" customWidth="1"/>
    <col min="1295" max="1295" width="10.7109375" style="117" customWidth="1"/>
    <col min="1296" max="1296" width="13.28515625" style="117" customWidth="1"/>
    <col min="1297" max="1536" width="9.140625" style="117"/>
    <col min="1537" max="1537" width="7.5703125" style="117" customWidth="1"/>
    <col min="1538" max="1538" width="5.7109375" style="117" customWidth="1"/>
    <col min="1539" max="1539" width="5.85546875" style="117" customWidth="1"/>
    <col min="1540" max="1540" width="20.5703125" style="117" customWidth="1"/>
    <col min="1541" max="1543" width="10.7109375" style="117" customWidth="1"/>
    <col min="1544" max="1544" width="9.5703125" style="117" customWidth="1"/>
    <col min="1545" max="1545" width="10.5703125" style="117" customWidth="1"/>
    <col min="1546" max="1547" width="10.7109375" style="117" customWidth="1"/>
    <col min="1548" max="1548" width="10" style="117" customWidth="1"/>
    <col min="1549" max="1550" width="9.7109375" style="117" customWidth="1"/>
    <col min="1551" max="1551" width="10.7109375" style="117" customWidth="1"/>
    <col min="1552" max="1552" width="13.28515625" style="117" customWidth="1"/>
    <col min="1553" max="1792" width="9.140625" style="117"/>
    <col min="1793" max="1793" width="7.5703125" style="117" customWidth="1"/>
    <col min="1794" max="1794" width="5.7109375" style="117" customWidth="1"/>
    <col min="1795" max="1795" width="5.85546875" style="117" customWidth="1"/>
    <col min="1796" max="1796" width="20.5703125" style="117" customWidth="1"/>
    <col min="1797" max="1799" width="10.7109375" style="117" customWidth="1"/>
    <col min="1800" max="1800" width="9.5703125" style="117" customWidth="1"/>
    <col min="1801" max="1801" width="10.5703125" style="117" customWidth="1"/>
    <col min="1802" max="1803" width="10.7109375" style="117" customWidth="1"/>
    <col min="1804" max="1804" width="10" style="117" customWidth="1"/>
    <col min="1805" max="1806" width="9.7109375" style="117" customWidth="1"/>
    <col min="1807" max="1807" width="10.7109375" style="117" customWidth="1"/>
    <col min="1808" max="1808" width="13.28515625" style="117" customWidth="1"/>
    <col min="1809" max="2048" width="9.140625" style="117"/>
    <col min="2049" max="2049" width="7.5703125" style="117" customWidth="1"/>
    <col min="2050" max="2050" width="5.7109375" style="117" customWidth="1"/>
    <col min="2051" max="2051" width="5.85546875" style="117" customWidth="1"/>
    <col min="2052" max="2052" width="20.5703125" style="117" customWidth="1"/>
    <col min="2053" max="2055" width="10.7109375" style="117" customWidth="1"/>
    <col min="2056" max="2056" width="9.5703125" style="117" customWidth="1"/>
    <col min="2057" max="2057" width="10.5703125" style="117" customWidth="1"/>
    <col min="2058" max="2059" width="10.7109375" style="117" customWidth="1"/>
    <col min="2060" max="2060" width="10" style="117" customWidth="1"/>
    <col min="2061" max="2062" width="9.7109375" style="117" customWidth="1"/>
    <col min="2063" max="2063" width="10.7109375" style="117" customWidth="1"/>
    <col min="2064" max="2064" width="13.28515625" style="117" customWidth="1"/>
    <col min="2065" max="2304" width="9.140625" style="117"/>
    <col min="2305" max="2305" width="7.5703125" style="117" customWidth="1"/>
    <col min="2306" max="2306" width="5.7109375" style="117" customWidth="1"/>
    <col min="2307" max="2307" width="5.85546875" style="117" customWidth="1"/>
    <col min="2308" max="2308" width="20.5703125" style="117" customWidth="1"/>
    <col min="2309" max="2311" width="10.7109375" style="117" customWidth="1"/>
    <col min="2312" max="2312" width="9.5703125" style="117" customWidth="1"/>
    <col min="2313" max="2313" width="10.5703125" style="117" customWidth="1"/>
    <col min="2314" max="2315" width="10.7109375" style="117" customWidth="1"/>
    <col min="2316" max="2316" width="10" style="117" customWidth="1"/>
    <col min="2317" max="2318" width="9.7109375" style="117" customWidth="1"/>
    <col min="2319" max="2319" width="10.7109375" style="117" customWidth="1"/>
    <col min="2320" max="2320" width="13.28515625" style="117" customWidth="1"/>
    <col min="2321" max="2560" width="9.140625" style="117"/>
    <col min="2561" max="2561" width="7.5703125" style="117" customWidth="1"/>
    <col min="2562" max="2562" width="5.7109375" style="117" customWidth="1"/>
    <col min="2563" max="2563" width="5.85546875" style="117" customWidth="1"/>
    <col min="2564" max="2564" width="20.5703125" style="117" customWidth="1"/>
    <col min="2565" max="2567" width="10.7109375" style="117" customWidth="1"/>
    <col min="2568" max="2568" width="9.5703125" style="117" customWidth="1"/>
    <col min="2569" max="2569" width="10.5703125" style="117" customWidth="1"/>
    <col min="2570" max="2571" width="10.7109375" style="117" customWidth="1"/>
    <col min="2572" max="2572" width="10" style="117" customWidth="1"/>
    <col min="2573" max="2574" width="9.7109375" style="117" customWidth="1"/>
    <col min="2575" max="2575" width="10.7109375" style="117" customWidth="1"/>
    <col min="2576" max="2576" width="13.28515625" style="117" customWidth="1"/>
    <col min="2577" max="2816" width="9.140625" style="117"/>
    <col min="2817" max="2817" width="7.5703125" style="117" customWidth="1"/>
    <col min="2818" max="2818" width="5.7109375" style="117" customWidth="1"/>
    <col min="2819" max="2819" width="5.85546875" style="117" customWidth="1"/>
    <col min="2820" max="2820" width="20.5703125" style="117" customWidth="1"/>
    <col min="2821" max="2823" width="10.7109375" style="117" customWidth="1"/>
    <col min="2824" max="2824" width="9.5703125" style="117" customWidth="1"/>
    <col min="2825" max="2825" width="10.5703125" style="117" customWidth="1"/>
    <col min="2826" max="2827" width="10.7109375" style="117" customWidth="1"/>
    <col min="2828" max="2828" width="10" style="117" customWidth="1"/>
    <col min="2829" max="2830" width="9.7109375" style="117" customWidth="1"/>
    <col min="2831" max="2831" width="10.7109375" style="117" customWidth="1"/>
    <col min="2832" max="2832" width="13.28515625" style="117" customWidth="1"/>
    <col min="2833" max="3072" width="9.140625" style="117"/>
    <col min="3073" max="3073" width="7.5703125" style="117" customWidth="1"/>
    <col min="3074" max="3074" width="5.7109375" style="117" customWidth="1"/>
    <col min="3075" max="3075" width="5.85546875" style="117" customWidth="1"/>
    <col min="3076" max="3076" width="20.5703125" style="117" customWidth="1"/>
    <col min="3077" max="3079" width="10.7109375" style="117" customWidth="1"/>
    <col min="3080" max="3080" width="9.5703125" style="117" customWidth="1"/>
    <col min="3081" max="3081" width="10.5703125" style="117" customWidth="1"/>
    <col min="3082" max="3083" width="10.7109375" style="117" customWidth="1"/>
    <col min="3084" max="3084" width="10" style="117" customWidth="1"/>
    <col min="3085" max="3086" width="9.7109375" style="117" customWidth="1"/>
    <col min="3087" max="3087" width="10.7109375" style="117" customWidth="1"/>
    <col min="3088" max="3088" width="13.28515625" style="117" customWidth="1"/>
    <col min="3089" max="3328" width="9.140625" style="117"/>
    <col min="3329" max="3329" width="7.5703125" style="117" customWidth="1"/>
    <col min="3330" max="3330" width="5.7109375" style="117" customWidth="1"/>
    <col min="3331" max="3331" width="5.85546875" style="117" customWidth="1"/>
    <col min="3332" max="3332" width="20.5703125" style="117" customWidth="1"/>
    <col min="3333" max="3335" width="10.7109375" style="117" customWidth="1"/>
    <col min="3336" max="3336" width="9.5703125" style="117" customWidth="1"/>
    <col min="3337" max="3337" width="10.5703125" style="117" customWidth="1"/>
    <col min="3338" max="3339" width="10.7109375" style="117" customWidth="1"/>
    <col min="3340" max="3340" width="10" style="117" customWidth="1"/>
    <col min="3341" max="3342" width="9.7109375" style="117" customWidth="1"/>
    <col min="3343" max="3343" width="10.7109375" style="117" customWidth="1"/>
    <col min="3344" max="3344" width="13.28515625" style="117" customWidth="1"/>
    <col min="3345" max="3584" width="9.140625" style="117"/>
    <col min="3585" max="3585" width="7.5703125" style="117" customWidth="1"/>
    <col min="3586" max="3586" width="5.7109375" style="117" customWidth="1"/>
    <col min="3587" max="3587" width="5.85546875" style="117" customWidth="1"/>
    <col min="3588" max="3588" width="20.5703125" style="117" customWidth="1"/>
    <col min="3589" max="3591" width="10.7109375" style="117" customWidth="1"/>
    <col min="3592" max="3592" width="9.5703125" style="117" customWidth="1"/>
    <col min="3593" max="3593" width="10.5703125" style="117" customWidth="1"/>
    <col min="3594" max="3595" width="10.7109375" style="117" customWidth="1"/>
    <col min="3596" max="3596" width="10" style="117" customWidth="1"/>
    <col min="3597" max="3598" width="9.7109375" style="117" customWidth="1"/>
    <col min="3599" max="3599" width="10.7109375" style="117" customWidth="1"/>
    <col min="3600" max="3600" width="13.28515625" style="117" customWidth="1"/>
    <col min="3601" max="3840" width="9.140625" style="117"/>
    <col min="3841" max="3841" width="7.5703125" style="117" customWidth="1"/>
    <col min="3842" max="3842" width="5.7109375" style="117" customWidth="1"/>
    <col min="3843" max="3843" width="5.85546875" style="117" customWidth="1"/>
    <col min="3844" max="3844" width="20.5703125" style="117" customWidth="1"/>
    <col min="3845" max="3847" width="10.7109375" style="117" customWidth="1"/>
    <col min="3848" max="3848" width="9.5703125" style="117" customWidth="1"/>
    <col min="3849" max="3849" width="10.5703125" style="117" customWidth="1"/>
    <col min="3850" max="3851" width="10.7109375" style="117" customWidth="1"/>
    <col min="3852" max="3852" width="10" style="117" customWidth="1"/>
    <col min="3853" max="3854" width="9.7109375" style="117" customWidth="1"/>
    <col min="3855" max="3855" width="10.7109375" style="117" customWidth="1"/>
    <col min="3856" max="3856" width="13.28515625" style="117" customWidth="1"/>
    <col min="3857" max="4096" width="9.140625" style="117"/>
    <col min="4097" max="4097" width="7.5703125" style="117" customWidth="1"/>
    <col min="4098" max="4098" width="5.7109375" style="117" customWidth="1"/>
    <col min="4099" max="4099" width="5.85546875" style="117" customWidth="1"/>
    <col min="4100" max="4100" width="20.5703125" style="117" customWidth="1"/>
    <col min="4101" max="4103" width="10.7109375" style="117" customWidth="1"/>
    <col min="4104" max="4104" width="9.5703125" style="117" customWidth="1"/>
    <col min="4105" max="4105" width="10.5703125" style="117" customWidth="1"/>
    <col min="4106" max="4107" width="10.7109375" style="117" customWidth="1"/>
    <col min="4108" max="4108" width="10" style="117" customWidth="1"/>
    <col min="4109" max="4110" width="9.7109375" style="117" customWidth="1"/>
    <col min="4111" max="4111" width="10.7109375" style="117" customWidth="1"/>
    <col min="4112" max="4112" width="13.28515625" style="117" customWidth="1"/>
    <col min="4113" max="4352" width="9.140625" style="117"/>
    <col min="4353" max="4353" width="7.5703125" style="117" customWidth="1"/>
    <col min="4354" max="4354" width="5.7109375" style="117" customWidth="1"/>
    <col min="4355" max="4355" width="5.85546875" style="117" customWidth="1"/>
    <col min="4356" max="4356" width="20.5703125" style="117" customWidth="1"/>
    <col min="4357" max="4359" width="10.7109375" style="117" customWidth="1"/>
    <col min="4360" max="4360" width="9.5703125" style="117" customWidth="1"/>
    <col min="4361" max="4361" width="10.5703125" style="117" customWidth="1"/>
    <col min="4362" max="4363" width="10.7109375" style="117" customWidth="1"/>
    <col min="4364" max="4364" width="10" style="117" customWidth="1"/>
    <col min="4365" max="4366" width="9.7109375" style="117" customWidth="1"/>
    <col min="4367" max="4367" width="10.7109375" style="117" customWidth="1"/>
    <col min="4368" max="4368" width="13.28515625" style="117" customWidth="1"/>
    <col min="4369" max="4608" width="9.140625" style="117"/>
    <col min="4609" max="4609" width="7.5703125" style="117" customWidth="1"/>
    <col min="4610" max="4610" width="5.7109375" style="117" customWidth="1"/>
    <col min="4611" max="4611" width="5.85546875" style="117" customWidth="1"/>
    <col min="4612" max="4612" width="20.5703125" style="117" customWidth="1"/>
    <col min="4613" max="4615" width="10.7109375" style="117" customWidth="1"/>
    <col min="4616" max="4616" width="9.5703125" style="117" customWidth="1"/>
    <col min="4617" max="4617" width="10.5703125" style="117" customWidth="1"/>
    <col min="4618" max="4619" width="10.7109375" style="117" customWidth="1"/>
    <col min="4620" max="4620" width="10" style="117" customWidth="1"/>
    <col min="4621" max="4622" width="9.7109375" style="117" customWidth="1"/>
    <col min="4623" max="4623" width="10.7109375" style="117" customWidth="1"/>
    <col min="4624" max="4624" width="13.28515625" style="117" customWidth="1"/>
    <col min="4625" max="4864" width="9.140625" style="117"/>
    <col min="4865" max="4865" width="7.5703125" style="117" customWidth="1"/>
    <col min="4866" max="4866" width="5.7109375" style="117" customWidth="1"/>
    <col min="4867" max="4867" width="5.85546875" style="117" customWidth="1"/>
    <col min="4868" max="4868" width="20.5703125" style="117" customWidth="1"/>
    <col min="4869" max="4871" width="10.7109375" style="117" customWidth="1"/>
    <col min="4872" max="4872" width="9.5703125" style="117" customWidth="1"/>
    <col min="4873" max="4873" width="10.5703125" style="117" customWidth="1"/>
    <col min="4874" max="4875" width="10.7109375" style="117" customWidth="1"/>
    <col min="4876" max="4876" width="10" style="117" customWidth="1"/>
    <col min="4877" max="4878" width="9.7109375" style="117" customWidth="1"/>
    <col min="4879" max="4879" width="10.7109375" style="117" customWidth="1"/>
    <col min="4880" max="4880" width="13.28515625" style="117" customWidth="1"/>
    <col min="4881" max="5120" width="9.140625" style="117"/>
    <col min="5121" max="5121" width="7.5703125" style="117" customWidth="1"/>
    <col min="5122" max="5122" width="5.7109375" style="117" customWidth="1"/>
    <col min="5123" max="5123" width="5.85546875" style="117" customWidth="1"/>
    <col min="5124" max="5124" width="20.5703125" style="117" customWidth="1"/>
    <col min="5125" max="5127" width="10.7109375" style="117" customWidth="1"/>
    <col min="5128" max="5128" width="9.5703125" style="117" customWidth="1"/>
    <col min="5129" max="5129" width="10.5703125" style="117" customWidth="1"/>
    <col min="5130" max="5131" width="10.7109375" style="117" customWidth="1"/>
    <col min="5132" max="5132" width="10" style="117" customWidth="1"/>
    <col min="5133" max="5134" width="9.7109375" style="117" customWidth="1"/>
    <col min="5135" max="5135" width="10.7109375" style="117" customWidth="1"/>
    <col min="5136" max="5136" width="13.28515625" style="117" customWidth="1"/>
    <col min="5137" max="5376" width="9.140625" style="117"/>
    <col min="5377" max="5377" width="7.5703125" style="117" customWidth="1"/>
    <col min="5378" max="5378" width="5.7109375" style="117" customWidth="1"/>
    <col min="5379" max="5379" width="5.85546875" style="117" customWidth="1"/>
    <col min="5380" max="5380" width="20.5703125" style="117" customWidth="1"/>
    <col min="5381" max="5383" width="10.7109375" style="117" customWidth="1"/>
    <col min="5384" max="5384" width="9.5703125" style="117" customWidth="1"/>
    <col min="5385" max="5385" width="10.5703125" style="117" customWidth="1"/>
    <col min="5386" max="5387" width="10.7109375" style="117" customWidth="1"/>
    <col min="5388" max="5388" width="10" style="117" customWidth="1"/>
    <col min="5389" max="5390" width="9.7109375" style="117" customWidth="1"/>
    <col min="5391" max="5391" width="10.7109375" style="117" customWidth="1"/>
    <col min="5392" max="5392" width="13.28515625" style="117" customWidth="1"/>
    <col min="5393" max="5632" width="9.140625" style="117"/>
    <col min="5633" max="5633" width="7.5703125" style="117" customWidth="1"/>
    <col min="5634" max="5634" width="5.7109375" style="117" customWidth="1"/>
    <col min="5635" max="5635" width="5.85546875" style="117" customWidth="1"/>
    <col min="5636" max="5636" width="20.5703125" style="117" customWidth="1"/>
    <col min="5637" max="5639" width="10.7109375" style="117" customWidth="1"/>
    <col min="5640" max="5640" width="9.5703125" style="117" customWidth="1"/>
    <col min="5641" max="5641" width="10.5703125" style="117" customWidth="1"/>
    <col min="5642" max="5643" width="10.7109375" style="117" customWidth="1"/>
    <col min="5644" max="5644" width="10" style="117" customWidth="1"/>
    <col min="5645" max="5646" width="9.7109375" style="117" customWidth="1"/>
    <col min="5647" max="5647" width="10.7109375" style="117" customWidth="1"/>
    <col min="5648" max="5648" width="13.28515625" style="117" customWidth="1"/>
    <col min="5649" max="5888" width="9.140625" style="117"/>
    <col min="5889" max="5889" width="7.5703125" style="117" customWidth="1"/>
    <col min="5890" max="5890" width="5.7109375" style="117" customWidth="1"/>
    <col min="5891" max="5891" width="5.85546875" style="117" customWidth="1"/>
    <col min="5892" max="5892" width="20.5703125" style="117" customWidth="1"/>
    <col min="5893" max="5895" width="10.7109375" style="117" customWidth="1"/>
    <col min="5896" max="5896" width="9.5703125" style="117" customWidth="1"/>
    <col min="5897" max="5897" width="10.5703125" style="117" customWidth="1"/>
    <col min="5898" max="5899" width="10.7109375" style="117" customWidth="1"/>
    <col min="5900" max="5900" width="10" style="117" customWidth="1"/>
    <col min="5901" max="5902" width="9.7109375" style="117" customWidth="1"/>
    <col min="5903" max="5903" width="10.7109375" style="117" customWidth="1"/>
    <col min="5904" max="5904" width="13.28515625" style="117" customWidth="1"/>
    <col min="5905" max="6144" width="9.140625" style="117"/>
    <col min="6145" max="6145" width="7.5703125" style="117" customWidth="1"/>
    <col min="6146" max="6146" width="5.7109375" style="117" customWidth="1"/>
    <col min="6147" max="6147" width="5.85546875" style="117" customWidth="1"/>
    <col min="6148" max="6148" width="20.5703125" style="117" customWidth="1"/>
    <col min="6149" max="6151" width="10.7109375" style="117" customWidth="1"/>
    <col min="6152" max="6152" width="9.5703125" style="117" customWidth="1"/>
    <col min="6153" max="6153" width="10.5703125" style="117" customWidth="1"/>
    <col min="6154" max="6155" width="10.7109375" style="117" customWidth="1"/>
    <col min="6156" max="6156" width="10" style="117" customWidth="1"/>
    <col min="6157" max="6158" width="9.7109375" style="117" customWidth="1"/>
    <col min="6159" max="6159" width="10.7109375" style="117" customWidth="1"/>
    <col min="6160" max="6160" width="13.28515625" style="117" customWidth="1"/>
    <col min="6161" max="6400" width="9.140625" style="117"/>
    <col min="6401" max="6401" width="7.5703125" style="117" customWidth="1"/>
    <col min="6402" max="6402" width="5.7109375" style="117" customWidth="1"/>
    <col min="6403" max="6403" width="5.85546875" style="117" customWidth="1"/>
    <col min="6404" max="6404" width="20.5703125" style="117" customWidth="1"/>
    <col min="6405" max="6407" width="10.7109375" style="117" customWidth="1"/>
    <col min="6408" max="6408" width="9.5703125" style="117" customWidth="1"/>
    <col min="6409" max="6409" width="10.5703125" style="117" customWidth="1"/>
    <col min="6410" max="6411" width="10.7109375" style="117" customWidth="1"/>
    <col min="6412" max="6412" width="10" style="117" customWidth="1"/>
    <col min="6413" max="6414" width="9.7109375" style="117" customWidth="1"/>
    <col min="6415" max="6415" width="10.7109375" style="117" customWidth="1"/>
    <col min="6416" max="6416" width="13.28515625" style="117" customWidth="1"/>
    <col min="6417" max="6656" width="9.140625" style="117"/>
    <col min="6657" max="6657" width="7.5703125" style="117" customWidth="1"/>
    <col min="6658" max="6658" width="5.7109375" style="117" customWidth="1"/>
    <col min="6659" max="6659" width="5.85546875" style="117" customWidth="1"/>
    <col min="6660" max="6660" width="20.5703125" style="117" customWidth="1"/>
    <col min="6661" max="6663" width="10.7109375" style="117" customWidth="1"/>
    <col min="6664" max="6664" width="9.5703125" style="117" customWidth="1"/>
    <col min="6665" max="6665" width="10.5703125" style="117" customWidth="1"/>
    <col min="6666" max="6667" width="10.7109375" style="117" customWidth="1"/>
    <col min="6668" max="6668" width="10" style="117" customWidth="1"/>
    <col min="6669" max="6670" width="9.7109375" style="117" customWidth="1"/>
    <col min="6671" max="6671" width="10.7109375" style="117" customWidth="1"/>
    <col min="6672" max="6672" width="13.28515625" style="117" customWidth="1"/>
    <col min="6673" max="6912" width="9.140625" style="117"/>
    <col min="6913" max="6913" width="7.5703125" style="117" customWidth="1"/>
    <col min="6914" max="6914" width="5.7109375" style="117" customWidth="1"/>
    <col min="6915" max="6915" width="5.85546875" style="117" customWidth="1"/>
    <col min="6916" max="6916" width="20.5703125" style="117" customWidth="1"/>
    <col min="6917" max="6919" width="10.7109375" style="117" customWidth="1"/>
    <col min="6920" max="6920" width="9.5703125" style="117" customWidth="1"/>
    <col min="6921" max="6921" width="10.5703125" style="117" customWidth="1"/>
    <col min="6922" max="6923" width="10.7109375" style="117" customWidth="1"/>
    <col min="6924" max="6924" width="10" style="117" customWidth="1"/>
    <col min="6925" max="6926" width="9.7109375" style="117" customWidth="1"/>
    <col min="6927" max="6927" width="10.7109375" style="117" customWidth="1"/>
    <col min="6928" max="6928" width="13.28515625" style="117" customWidth="1"/>
    <col min="6929" max="7168" width="9.140625" style="117"/>
    <col min="7169" max="7169" width="7.5703125" style="117" customWidth="1"/>
    <col min="7170" max="7170" width="5.7109375" style="117" customWidth="1"/>
    <col min="7171" max="7171" width="5.85546875" style="117" customWidth="1"/>
    <col min="7172" max="7172" width="20.5703125" style="117" customWidth="1"/>
    <col min="7173" max="7175" width="10.7109375" style="117" customWidth="1"/>
    <col min="7176" max="7176" width="9.5703125" style="117" customWidth="1"/>
    <col min="7177" max="7177" width="10.5703125" style="117" customWidth="1"/>
    <col min="7178" max="7179" width="10.7109375" style="117" customWidth="1"/>
    <col min="7180" max="7180" width="10" style="117" customWidth="1"/>
    <col min="7181" max="7182" width="9.7109375" style="117" customWidth="1"/>
    <col min="7183" max="7183" width="10.7109375" style="117" customWidth="1"/>
    <col min="7184" max="7184" width="13.28515625" style="117" customWidth="1"/>
    <col min="7185" max="7424" width="9.140625" style="117"/>
    <col min="7425" max="7425" width="7.5703125" style="117" customWidth="1"/>
    <col min="7426" max="7426" width="5.7109375" style="117" customWidth="1"/>
    <col min="7427" max="7427" width="5.85546875" style="117" customWidth="1"/>
    <col min="7428" max="7428" width="20.5703125" style="117" customWidth="1"/>
    <col min="7429" max="7431" width="10.7109375" style="117" customWidth="1"/>
    <col min="7432" max="7432" width="9.5703125" style="117" customWidth="1"/>
    <col min="7433" max="7433" width="10.5703125" style="117" customWidth="1"/>
    <col min="7434" max="7435" width="10.7109375" style="117" customWidth="1"/>
    <col min="7436" max="7436" width="10" style="117" customWidth="1"/>
    <col min="7437" max="7438" width="9.7109375" style="117" customWidth="1"/>
    <col min="7439" max="7439" width="10.7109375" style="117" customWidth="1"/>
    <col min="7440" max="7440" width="13.28515625" style="117" customWidth="1"/>
    <col min="7441" max="7680" width="9.140625" style="117"/>
    <col min="7681" max="7681" width="7.5703125" style="117" customWidth="1"/>
    <col min="7682" max="7682" width="5.7109375" style="117" customWidth="1"/>
    <col min="7683" max="7683" width="5.85546875" style="117" customWidth="1"/>
    <col min="7684" max="7684" width="20.5703125" style="117" customWidth="1"/>
    <col min="7685" max="7687" width="10.7109375" style="117" customWidth="1"/>
    <col min="7688" max="7688" width="9.5703125" style="117" customWidth="1"/>
    <col min="7689" max="7689" width="10.5703125" style="117" customWidth="1"/>
    <col min="7690" max="7691" width="10.7109375" style="117" customWidth="1"/>
    <col min="7692" max="7692" width="10" style="117" customWidth="1"/>
    <col min="7693" max="7694" width="9.7109375" style="117" customWidth="1"/>
    <col min="7695" max="7695" width="10.7109375" style="117" customWidth="1"/>
    <col min="7696" max="7696" width="13.28515625" style="117" customWidth="1"/>
    <col min="7697" max="7936" width="9.140625" style="117"/>
    <col min="7937" max="7937" width="7.5703125" style="117" customWidth="1"/>
    <col min="7938" max="7938" width="5.7109375" style="117" customWidth="1"/>
    <col min="7939" max="7939" width="5.85546875" style="117" customWidth="1"/>
    <col min="7940" max="7940" width="20.5703125" style="117" customWidth="1"/>
    <col min="7941" max="7943" width="10.7109375" style="117" customWidth="1"/>
    <col min="7944" max="7944" width="9.5703125" style="117" customWidth="1"/>
    <col min="7945" max="7945" width="10.5703125" style="117" customWidth="1"/>
    <col min="7946" max="7947" width="10.7109375" style="117" customWidth="1"/>
    <col min="7948" max="7948" width="10" style="117" customWidth="1"/>
    <col min="7949" max="7950" width="9.7109375" style="117" customWidth="1"/>
    <col min="7951" max="7951" width="10.7109375" style="117" customWidth="1"/>
    <col min="7952" max="7952" width="13.28515625" style="117" customWidth="1"/>
    <col min="7953" max="8192" width="9.140625" style="117"/>
    <col min="8193" max="8193" width="7.5703125" style="117" customWidth="1"/>
    <col min="8194" max="8194" width="5.7109375" style="117" customWidth="1"/>
    <col min="8195" max="8195" width="5.85546875" style="117" customWidth="1"/>
    <col min="8196" max="8196" width="20.5703125" style="117" customWidth="1"/>
    <col min="8197" max="8199" width="10.7109375" style="117" customWidth="1"/>
    <col min="8200" max="8200" width="9.5703125" style="117" customWidth="1"/>
    <col min="8201" max="8201" width="10.5703125" style="117" customWidth="1"/>
    <col min="8202" max="8203" width="10.7109375" style="117" customWidth="1"/>
    <col min="8204" max="8204" width="10" style="117" customWidth="1"/>
    <col min="8205" max="8206" width="9.7109375" style="117" customWidth="1"/>
    <col min="8207" max="8207" width="10.7109375" style="117" customWidth="1"/>
    <col min="8208" max="8208" width="13.28515625" style="117" customWidth="1"/>
    <col min="8209" max="8448" width="9.140625" style="117"/>
    <col min="8449" max="8449" width="7.5703125" style="117" customWidth="1"/>
    <col min="8450" max="8450" width="5.7109375" style="117" customWidth="1"/>
    <col min="8451" max="8451" width="5.85546875" style="117" customWidth="1"/>
    <col min="8452" max="8452" width="20.5703125" style="117" customWidth="1"/>
    <col min="8453" max="8455" width="10.7109375" style="117" customWidth="1"/>
    <col min="8456" max="8456" width="9.5703125" style="117" customWidth="1"/>
    <col min="8457" max="8457" width="10.5703125" style="117" customWidth="1"/>
    <col min="8458" max="8459" width="10.7109375" style="117" customWidth="1"/>
    <col min="8460" max="8460" width="10" style="117" customWidth="1"/>
    <col min="8461" max="8462" width="9.7109375" style="117" customWidth="1"/>
    <col min="8463" max="8463" width="10.7109375" style="117" customWidth="1"/>
    <col min="8464" max="8464" width="13.28515625" style="117" customWidth="1"/>
    <col min="8465" max="8704" width="9.140625" style="117"/>
    <col min="8705" max="8705" width="7.5703125" style="117" customWidth="1"/>
    <col min="8706" max="8706" width="5.7109375" style="117" customWidth="1"/>
    <col min="8707" max="8707" width="5.85546875" style="117" customWidth="1"/>
    <col min="8708" max="8708" width="20.5703125" style="117" customWidth="1"/>
    <col min="8709" max="8711" width="10.7109375" style="117" customWidth="1"/>
    <col min="8712" max="8712" width="9.5703125" style="117" customWidth="1"/>
    <col min="8713" max="8713" width="10.5703125" style="117" customWidth="1"/>
    <col min="8714" max="8715" width="10.7109375" style="117" customWidth="1"/>
    <col min="8716" max="8716" width="10" style="117" customWidth="1"/>
    <col min="8717" max="8718" width="9.7109375" style="117" customWidth="1"/>
    <col min="8719" max="8719" width="10.7109375" style="117" customWidth="1"/>
    <col min="8720" max="8720" width="13.28515625" style="117" customWidth="1"/>
    <col min="8721" max="8960" width="9.140625" style="117"/>
    <col min="8961" max="8961" width="7.5703125" style="117" customWidth="1"/>
    <col min="8962" max="8962" width="5.7109375" style="117" customWidth="1"/>
    <col min="8963" max="8963" width="5.85546875" style="117" customWidth="1"/>
    <col min="8964" max="8964" width="20.5703125" style="117" customWidth="1"/>
    <col min="8965" max="8967" width="10.7109375" style="117" customWidth="1"/>
    <col min="8968" max="8968" width="9.5703125" style="117" customWidth="1"/>
    <col min="8969" max="8969" width="10.5703125" style="117" customWidth="1"/>
    <col min="8970" max="8971" width="10.7109375" style="117" customWidth="1"/>
    <col min="8972" max="8972" width="10" style="117" customWidth="1"/>
    <col min="8973" max="8974" width="9.7109375" style="117" customWidth="1"/>
    <col min="8975" max="8975" width="10.7109375" style="117" customWidth="1"/>
    <col min="8976" max="8976" width="13.28515625" style="117" customWidth="1"/>
    <col min="8977" max="9216" width="9.140625" style="117"/>
    <col min="9217" max="9217" width="7.5703125" style="117" customWidth="1"/>
    <col min="9218" max="9218" width="5.7109375" style="117" customWidth="1"/>
    <col min="9219" max="9219" width="5.85546875" style="117" customWidth="1"/>
    <col min="9220" max="9220" width="20.5703125" style="117" customWidth="1"/>
    <col min="9221" max="9223" width="10.7109375" style="117" customWidth="1"/>
    <col min="9224" max="9224" width="9.5703125" style="117" customWidth="1"/>
    <col min="9225" max="9225" width="10.5703125" style="117" customWidth="1"/>
    <col min="9226" max="9227" width="10.7109375" style="117" customWidth="1"/>
    <col min="9228" max="9228" width="10" style="117" customWidth="1"/>
    <col min="9229" max="9230" width="9.7109375" style="117" customWidth="1"/>
    <col min="9231" max="9231" width="10.7109375" style="117" customWidth="1"/>
    <col min="9232" max="9232" width="13.28515625" style="117" customWidth="1"/>
    <col min="9233" max="9472" width="9.140625" style="117"/>
    <col min="9473" max="9473" width="7.5703125" style="117" customWidth="1"/>
    <col min="9474" max="9474" width="5.7109375" style="117" customWidth="1"/>
    <col min="9475" max="9475" width="5.85546875" style="117" customWidth="1"/>
    <col min="9476" max="9476" width="20.5703125" style="117" customWidth="1"/>
    <col min="9477" max="9479" width="10.7109375" style="117" customWidth="1"/>
    <col min="9480" max="9480" width="9.5703125" style="117" customWidth="1"/>
    <col min="9481" max="9481" width="10.5703125" style="117" customWidth="1"/>
    <col min="9482" max="9483" width="10.7109375" style="117" customWidth="1"/>
    <col min="9484" max="9484" width="10" style="117" customWidth="1"/>
    <col min="9485" max="9486" width="9.7109375" style="117" customWidth="1"/>
    <col min="9487" max="9487" width="10.7109375" style="117" customWidth="1"/>
    <col min="9488" max="9488" width="13.28515625" style="117" customWidth="1"/>
    <col min="9489" max="9728" width="9.140625" style="117"/>
    <col min="9729" max="9729" width="7.5703125" style="117" customWidth="1"/>
    <col min="9730" max="9730" width="5.7109375" style="117" customWidth="1"/>
    <col min="9731" max="9731" width="5.85546875" style="117" customWidth="1"/>
    <col min="9732" max="9732" width="20.5703125" style="117" customWidth="1"/>
    <col min="9733" max="9735" width="10.7109375" style="117" customWidth="1"/>
    <col min="9736" max="9736" width="9.5703125" style="117" customWidth="1"/>
    <col min="9737" max="9737" width="10.5703125" style="117" customWidth="1"/>
    <col min="9738" max="9739" width="10.7109375" style="117" customWidth="1"/>
    <col min="9740" max="9740" width="10" style="117" customWidth="1"/>
    <col min="9741" max="9742" width="9.7109375" style="117" customWidth="1"/>
    <col min="9743" max="9743" width="10.7109375" style="117" customWidth="1"/>
    <col min="9744" max="9744" width="13.28515625" style="117" customWidth="1"/>
    <col min="9745" max="9984" width="9.140625" style="117"/>
    <col min="9985" max="9985" width="7.5703125" style="117" customWidth="1"/>
    <col min="9986" max="9986" width="5.7109375" style="117" customWidth="1"/>
    <col min="9987" max="9987" width="5.85546875" style="117" customWidth="1"/>
    <col min="9988" max="9988" width="20.5703125" style="117" customWidth="1"/>
    <col min="9989" max="9991" width="10.7109375" style="117" customWidth="1"/>
    <col min="9992" max="9992" width="9.5703125" style="117" customWidth="1"/>
    <col min="9993" max="9993" width="10.5703125" style="117" customWidth="1"/>
    <col min="9994" max="9995" width="10.7109375" style="117" customWidth="1"/>
    <col min="9996" max="9996" width="10" style="117" customWidth="1"/>
    <col min="9997" max="9998" width="9.7109375" style="117" customWidth="1"/>
    <col min="9999" max="9999" width="10.7109375" style="117" customWidth="1"/>
    <col min="10000" max="10000" width="13.28515625" style="117" customWidth="1"/>
    <col min="10001" max="10240" width="9.140625" style="117"/>
    <col min="10241" max="10241" width="7.5703125" style="117" customWidth="1"/>
    <col min="10242" max="10242" width="5.7109375" style="117" customWidth="1"/>
    <col min="10243" max="10243" width="5.85546875" style="117" customWidth="1"/>
    <col min="10244" max="10244" width="20.5703125" style="117" customWidth="1"/>
    <col min="10245" max="10247" width="10.7109375" style="117" customWidth="1"/>
    <col min="10248" max="10248" width="9.5703125" style="117" customWidth="1"/>
    <col min="10249" max="10249" width="10.5703125" style="117" customWidth="1"/>
    <col min="10250" max="10251" width="10.7109375" style="117" customWidth="1"/>
    <col min="10252" max="10252" width="10" style="117" customWidth="1"/>
    <col min="10253" max="10254" width="9.7109375" style="117" customWidth="1"/>
    <col min="10255" max="10255" width="10.7109375" style="117" customWidth="1"/>
    <col min="10256" max="10256" width="13.28515625" style="117" customWidth="1"/>
    <col min="10257" max="10496" width="9.140625" style="117"/>
    <col min="10497" max="10497" width="7.5703125" style="117" customWidth="1"/>
    <col min="10498" max="10498" width="5.7109375" style="117" customWidth="1"/>
    <col min="10499" max="10499" width="5.85546875" style="117" customWidth="1"/>
    <col min="10500" max="10500" width="20.5703125" style="117" customWidth="1"/>
    <col min="10501" max="10503" width="10.7109375" style="117" customWidth="1"/>
    <col min="10504" max="10504" width="9.5703125" style="117" customWidth="1"/>
    <col min="10505" max="10505" width="10.5703125" style="117" customWidth="1"/>
    <col min="10506" max="10507" width="10.7109375" style="117" customWidth="1"/>
    <col min="10508" max="10508" width="10" style="117" customWidth="1"/>
    <col min="10509" max="10510" width="9.7109375" style="117" customWidth="1"/>
    <col min="10511" max="10511" width="10.7109375" style="117" customWidth="1"/>
    <col min="10512" max="10512" width="13.28515625" style="117" customWidth="1"/>
    <col min="10513" max="10752" width="9.140625" style="117"/>
    <col min="10753" max="10753" width="7.5703125" style="117" customWidth="1"/>
    <col min="10754" max="10754" width="5.7109375" style="117" customWidth="1"/>
    <col min="10755" max="10755" width="5.85546875" style="117" customWidth="1"/>
    <col min="10756" max="10756" width="20.5703125" style="117" customWidth="1"/>
    <col min="10757" max="10759" width="10.7109375" style="117" customWidth="1"/>
    <col min="10760" max="10760" width="9.5703125" style="117" customWidth="1"/>
    <col min="10761" max="10761" width="10.5703125" style="117" customWidth="1"/>
    <col min="10762" max="10763" width="10.7109375" style="117" customWidth="1"/>
    <col min="10764" max="10764" width="10" style="117" customWidth="1"/>
    <col min="10765" max="10766" width="9.7109375" style="117" customWidth="1"/>
    <col min="10767" max="10767" width="10.7109375" style="117" customWidth="1"/>
    <col min="10768" max="10768" width="13.28515625" style="117" customWidth="1"/>
    <col min="10769" max="11008" width="9.140625" style="117"/>
    <col min="11009" max="11009" width="7.5703125" style="117" customWidth="1"/>
    <col min="11010" max="11010" width="5.7109375" style="117" customWidth="1"/>
    <col min="11011" max="11011" width="5.85546875" style="117" customWidth="1"/>
    <col min="11012" max="11012" width="20.5703125" style="117" customWidth="1"/>
    <col min="11013" max="11015" width="10.7109375" style="117" customWidth="1"/>
    <col min="11016" max="11016" width="9.5703125" style="117" customWidth="1"/>
    <col min="11017" max="11017" width="10.5703125" style="117" customWidth="1"/>
    <col min="11018" max="11019" width="10.7109375" style="117" customWidth="1"/>
    <col min="11020" max="11020" width="10" style="117" customWidth="1"/>
    <col min="11021" max="11022" width="9.7109375" style="117" customWidth="1"/>
    <col min="11023" max="11023" width="10.7109375" style="117" customWidth="1"/>
    <col min="11024" max="11024" width="13.28515625" style="117" customWidth="1"/>
    <col min="11025" max="11264" width="9.140625" style="117"/>
    <col min="11265" max="11265" width="7.5703125" style="117" customWidth="1"/>
    <col min="11266" max="11266" width="5.7109375" style="117" customWidth="1"/>
    <col min="11267" max="11267" width="5.85546875" style="117" customWidth="1"/>
    <col min="11268" max="11268" width="20.5703125" style="117" customWidth="1"/>
    <col min="11269" max="11271" width="10.7109375" style="117" customWidth="1"/>
    <col min="11272" max="11272" width="9.5703125" style="117" customWidth="1"/>
    <col min="11273" max="11273" width="10.5703125" style="117" customWidth="1"/>
    <col min="11274" max="11275" width="10.7109375" style="117" customWidth="1"/>
    <col min="11276" max="11276" width="10" style="117" customWidth="1"/>
    <col min="11277" max="11278" width="9.7109375" style="117" customWidth="1"/>
    <col min="11279" max="11279" width="10.7109375" style="117" customWidth="1"/>
    <col min="11280" max="11280" width="13.28515625" style="117" customWidth="1"/>
    <col min="11281" max="11520" width="9.140625" style="117"/>
    <col min="11521" max="11521" width="7.5703125" style="117" customWidth="1"/>
    <col min="11522" max="11522" width="5.7109375" style="117" customWidth="1"/>
    <col min="11523" max="11523" width="5.85546875" style="117" customWidth="1"/>
    <col min="11524" max="11524" width="20.5703125" style="117" customWidth="1"/>
    <col min="11525" max="11527" width="10.7109375" style="117" customWidth="1"/>
    <col min="11528" max="11528" width="9.5703125" style="117" customWidth="1"/>
    <col min="11529" max="11529" width="10.5703125" style="117" customWidth="1"/>
    <col min="11530" max="11531" width="10.7109375" style="117" customWidth="1"/>
    <col min="11532" max="11532" width="10" style="117" customWidth="1"/>
    <col min="11533" max="11534" width="9.7109375" style="117" customWidth="1"/>
    <col min="11535" max="11535" width="10.7109375" style="117" customWidth="1"/>
    <col min="11536" max="11536" width="13.28515625" style="117" customWidth="1"/>
    <col min="11537" max="11776" width="9.140625" style="117"/>
    <col min="11777" max="11777" width="7.5703125" style="117" customWidth="1"/>
    <col min="11778" max="11778" width="5.7109375" style="117" customWidth="1"/>
    <col min="11779" max="11779" width="5.85546875" style="117" customWidth="1"/>
    <col min="11780" max="11780" width="20.5703125" style="117" customWidth="1"/>
    <col min="11781" max="11783" width="10.7109375" style="117" customWidth="1"/>
    <col min="11784" max="11784" width="9.5703125" style="117" customWidth="1"/>
    <col min="11785" max="11785" width="10.5703125" style="117" customWidth="1"/>
    <col min="11786" max="11787" width="10.7109375" style="117" customWidth="1"/>
    <col min="11788" max="11788" width="10" style="117" customWidth="1"/>
    <col min="11789" max="11790" width="9.7109375" style="117" customWidth="1"/>
    <col min="11791" max="11791" width="10.7109375" style="117" customWidth="1"/>
    <col min="11792" max="11792" width="13.28515625" style="117" customWidth="1"/>
    <col min="11793" max="12032" width="9.140625" style="117"/>
    <col min="12033" max="12033" width="7.5703125" style="117" customWidth="1"/>
    <col min="12034" max="12034" width="5.7109375" style="117" customWidth="1"/>
    <col min="12035" max="12035" width="5.85546875" style="117" customWidth="1"/>
    <col min="12036" max="12036" width="20.5703125" style="117" customWidth="1"/>
    <col min="12037" max="12039" width="10.7109375" style="117" customWidth="1"/>
    <col min="12040" max="12040" width="9.5703125" style="117" customWidth="1"/>
    <col min="12041" max="12041" width="10.5703125" style="117" customWidth="1"/>
    <col min="12042" max="12043" width="10.7109375" style="117" customWidth="1"/>
    <col min="12044" max="12044" width="10" style="117" customWidth="1"/>
    <col min="12045" max="12046" width="9.7109375" style="117" customWidth="1"/>
    <col min="12047" max="12047" width="10.7109375" style="117" customWidth="1"/>
    <col min="12048" max="12048" width="13.28515625" style="117" customWidth="1"/>
    <col min="12049" max="12288" width="9.140625" style="117"/>
    <col min="12289" max="12289" width="7.5703125" style="117" customWidth="1"/>
    <col min="12290" max="12290" width="5.7109375" style="117" customWidth="1"/>
    <col min="12291" max="12291" width="5.85546875" style="117" customWidth="1"/>
    <col min="12292" max="12292" width="20.5703125" style="117" customWidth="1"/>
    <col min="12293" max="12295" width="10.7109375" style="117" customWidth="1"/>
    <col min="12296" max="12296" width="9.5703125" style="117" customWidth="1"/>
    <col min="12297" max="12297" width="10.5703125" style="117" customWidth="1"/>
    <col min="12298" max="12299" width="10.7109375" style="117" customWidth="1"/>
    <col min="12300" max="12300" width="10" style="117" customWidth="1"/>
    <col min="12301" max="12302" width="9.7109375" style="117" customWidth="1"/>
    <col min="12303" max="12303" width="10.7109375" style="117" customWidth="1"/>
    <col min="12304" max="12304" width="13.28515625" style="117" customWidth="1"/>
    <col min="12305" max="12544" width="9.140625" style="117"/>
    <col min="12545" max="12545" width="7.5703125" style="117" customWidth="1"/>
    <col min="12546" max="12546" width="5.7109375" style="117" customWidth="1"/>
    <col min="12547" max="12547" width="5.85546875" style="117" customWidth="1"/>
    <col min="12548" max="12548" width="20.5703125" style="117" customWidth="1"/>
    <col min="12549" max="12551" width="10.7109375" style="117" customWidth="1"/>
    <col min="12552" max="12552" width="9.5703125" style="117" customWidth="1"/>
    <col min="12553" max="12553" width="10.5703125" style="117" customWidth="1"/>
    <col min="12554" max="12555" width="10.7109375" style="117" customWidth="1"/>
    <col min="12556" max="12556" width="10" style="117" customWidth="1"/>
    <col min="12557" max="12558" width="9.7109375" style="117" customWidth="1"/>
    <col min="12559" max="12559" width="10.7109375" style="117" customWidth="1"/>
    <col min="12560" max="12560" width="13.28515625" style="117" customWidth="1"/>
    <col min="12561" max="12800" width="9.140625" style="117"/>
    <col min="12801" max="12801" width="7.5703125" style="117" customWidth="1"/>
    <col min="12802" max="12802" width="5.7109375" style="117" customWidth="1"/>
    <col min="12803" max="12803" width="5.85546875" style="117" customWidth="1"/>
    <col min="12804" max="12804" width="20.5703125" style="117" customWidth="1"/>
    <col min="12805" max="12807" width="10.7109375" style="117" customWidth="1"/>
    <col min="12808" max="12808" width="9.5703125" style="117" customWidth="1"/>
    <col min="12809" max="12809" width="10.5703125" style="117" customWidth="1"/>
    <col min="12810" max="12811" width="10.7109375" style="117" customWidth="1"/>
    <col min="12812" max="12812" width="10" style="117" customWidth="1"/>
    <col min="12813" max="12814" width="9.7109375" style="117" customWidth="1"/>
    <col min="12815" max="12815" width="10.7109375" style="117" customWidth="1"/>
    <col min="12816" max="12816" width="13.28515625" style="117" customWidth="1"/>
    <col min="12817" max="13056" width="9.140625" style="117"/>
    <col min="13057" max="13057" width="7.5703125" style="117" customWidth="1"/>
    <col min="13058" max="13058" width="5.7109375" style="117" customWidth="1"/>
    <col min="13059" max="13059" width="5.85546875" style="117" customWidth="1"/>
    <col min="13060" max="13060" width="20.5703125" style="117" customWidth="1"/>
    <col min="13061" max="13063" width="10.7109375" style="117" customWidth="1"/>
    <col min="13064" max="13064" width="9.5703125" style="117" customWidth="1"/>
    <col min="13065" max="13065" width="10.5703125" style="117" customWidth="1"/>
    <col min="13066" max="13067" width="10.7109375" style="117" customWidth="1"/>
    <col min="13068" max="13068" width="10" style="117" customWidth="1"/>
    <col min="13069" max="13070" width="9.7109375" style="117" customWidth="1"/>
    <col min="13071" max="13071" width="10.7109375" style="117" customWidth="1"/>
    <col min="13072" max="13072" width="13.28515625" style="117" customWidth="1"/>
    <col min="13073" max="13312" width="9.140625" style="117"/>
    <col min="13313" max="13313" width="7.5703125" style="117" customWidth="1"/>
    <col min="13314" max="13314" width="5.7109375" style="117" customWidth="1"/>
    <col min="13315" max="13315" width="5.85546875" style="117" customWidth="1"/>
    <col min="13316" max="13316" width="20.5703125" style="117" customWidth="1"/>
    <col min="13317" max="13319" width="10.7109375" style="117" customWidth="1"/>
    <col min="13320" max="13320" width="9.5703125" style="117" customWidth="1"/>
    <col min="13321" max="13321" width="10.5703125" style="117" customWidth="1"/>
    <col min="13322" max="13323" width="10.7109375" style="117" customWidth="1"/>
    <col min="13324" max="13324" width="10" style="117" customWidth="1"/>
    <col min="13325" max="13326" width="9.7109375" style="117" customWidth="1"/>
    <col min="13327" max="13327" width="10.7109375" style="117" customWidth="1"/>
    <col min="13328" max="13328" width="13.28515625" style="117" customWidth="1"/>
    <col min="13329" max="13568" width="9.140625" style="117"/>
    <col min="13569" max="13569" width="7.5703125" style="117" customWidth="1"/>
    <col min="13570" max="13570" width="5.7109375" style="117" customWidth="1"/>
    <col min="13571" max="13571" width="5.85546875" style="117" customWidth="1"/>
    <col min="13572" max="13572" width="20.5703125" style="117" customWidth="1"/>
    <col min="13573" max="13575" width="10.7109375" style="117" customWidth="1"/>
    <col min="13576" max="13576" width="9.5703125" style="117" customWidth="1"/>
    <col min="13577" max="13577" width="10.5703125" style="117" customWidth="1"/>
    <col min="13578" max="13579" width="10.7109375" style="117" customWidth="1"/>
    <col min="13580" max="13580" width="10" style="117" customWidth="1"/>
    <col min="13581" max="13582" width="9.7109375" style="117" customWidth="1"/>
    <col min="13583" max="13583" width="10.7109375" style="117" customWidth="1"/>
    <col min="13584" max="13584" width="13.28515625" style="117" customWidth="1"/>
    <col min="13585" max="13824" width="9.140625" style="117"/>
    <col min="13825" max="13825" width="7.5703125" style="117" customWidth="1"/>
    <col min="13826" max="13826" width="5.7109375" style="117" customWidth="1"/>
    <col min="13827" max="13827" width="5.85546875" style="117" customWidth="1"/>
    <col min="13828" max="13828" width="20.5703125" style="117" customWidth="1"/>
    <col min="13829" max="13831" width="10.7109375" style="117" customWidth="1"/>
    <col min="13832" max="13832" width="9.5703125" style="117" customWidth="1"/>
    <col min="13833" max="13833" width="10.5703125" style="117" customWidth="1"/>
    <col min="13834" max="13835" width="10.7109375" style="117" customWidth="1"/>
    <col min="13836" max="13836" width="10" style="117" customWidth="1"/>
    <col min="13837" max="13838" width="9.7109375" style="117" customWidth="1"/>
    <col min="13839" max="13839" width="10.7109375" style="117" customWidth="1"/>
    <col min="13840" max="13840" width="13.28515625" style="117" customWidth="1"/>
    <col min="13841" max="14080" width="9.140625" style="117"/>
    <col min="14081" max="14081" width="7.5703125" style="117" customWidth="1"/>
    <col min="14082" max="14082" width="5.7109375" style="117" customWidth="1"/>
    <col min="14083" max="14083" width="5.85546875" style="117" customWidth="1"/>
    <col min="14084" max="14084" width="20.5703125" style="117" customWidth="1"/>
    <col min="14085" max="14087" width="10.7109375" style="117" customWidth="1"/>
    <col min="14088" max="14088" width="9.5703125" style="117" customWidth="1"/>
    <col min="14089" max="14089" width="10.5703125" style="117" customWidth="1"/>
    <col min="14090" max="14091" width="10.7109375" style="117" customWidth="1"/>
    <col min="14092" max="14092" width="10" style="117" customWidth="1"/>
    <col min="14093" max="14094" width="9.7109375" style="117" customWidth="1"/>
    <col min="14095" max="14095" width="10.7109375" style="117" customWidth="1"/>
    <col min="14096" max="14096" width="13.28515625" style="117" customWidth="1"/>
    <col min="14097" max="14336" width="9.140625" style="117"/>
    <col min="14337" max="14337" width="7.5703125" style="117" customWidth="1"/>
    <col min="14338" max="14338" width="5.7109375" style="117" customWidth="1"/>
    <col min="14339" max="14339" width="5.85546875" style="117" customWidth="1"/>
    <col min="14340" max="14340" width="20.5703125" style="117" customWidth="1"/>
    <col min="14341" max="14343" width="10.7109375" style="117" customWidth="1"/>
    <col min="14344" max="14344" width="9.5703125" style="117" customWidth="1"/>
    <col min="14345" max="14345" width="10.5703125" style="117" customWidth="1"/>
    <col min="14346" max="14347" width="10.7109375" style="117" customWidth="1"/>
    <col min="14348" max="14348" width="10" style="117" customWidth="1"/>
    <col min="14349" max="14350" width="9.7109375" style="117" customWidth="1"/>
    <col min="14351" max="14351" width="10.7109375" style="117" customWidth="1"/>
    <col min="14352" max="14352" width="13.28515625" style="117" customWidth="1"/>
    <col min="14353" max="14592" width="9.140625" style="117"/>
    <col min="14593" max="14593" width="7.5703125" style="117" customWidth="1"/>
    <col min="14594" max="14594" width="5.7109375" style="117" customWidth="1"/>
    <col min="14595" max="14595" width="5.85546875" style="117" customWidth="1"/>
    <col min="14596" max="14596" width="20.5703125" style="117" customWidth="1"/>
    <col min="14597" max="14599" width="10.7109375" style="117" customWidth="1"/>
    <col min="14600" max="14600" width="9.5703125" style="117" customWidth="1"/>
    <col min="14601" max="14601" width="10.5703125" style="117" customWidth="1"/>
    <col min="14602" max="14603" width="10.7109375" style="117" customWidth="1"/>
    <col min="14604" max="14604" width="10" style="117" customWidth="1"/>
    <col min="14605" max="14606" width="9.7109375" style="117" customWidth="1"/>
    <col min="14607" max="14607" width="10.7109375" style="117" customWidth="1"/>
    <col min="14608" max="14608" width="13.28515625" style="117" customWidth="1"/>
    <col min="14609" max="14848" width="9.140625" style="117"/>
    <col min="14849" max="14849" width="7.5703125" style="117" customWidth="1"/>
    <col min="14850" max="14850" width="5.7109375" style="117" customWidth="1"/>
    <col min="14851" max="14851" width="5.85546875" style="117" customWidth="1"/>
    <col min="14852" max="14852" width="20.5703125" style="117" customWidth="1"/>
    <col min="14853" max="14855" width="10.7109375" style="117" customWidth="1"/>
    <col min="14856" max="14856" width="9.5703125" style="117" customWidth="1"/>
    <col min="14857" max="14857" width="10.5703125" style="117" customWidth="1"/>
    <col min="14858" max="14859" width="10.7109375" style="117" customWidth="1"/>
    <col min="14860" max="14860" width="10" style="117" customWidth="1"/>
    <col min="14861" max="14862" width="9.7109375" style="117" customWidth="1"/>
    <col min="14863" max="14863" width="10.7109375" style="117" customWidth="1"/>
    <col min="14864" max="14864" width="13.28515625" style="117" customWidth="1"/>
    <col min="14865" max="15104" width="9.140625" style="117"/>
    <col min="15105" max="15105" width="7.5703125" style="117" customWidth="1"/>
    <col min="15106" max="15106" width="5.7109375" style="117" customWidth="1"/>
    <col min="15107" max="15107" width="5.85546875" style="117" customWidth="1"/>
    <col min="15108" max="15108" width="20.5703125" style="117" customWidth="1"/>
    <col min="15109" max="15111" width="10.7109375" style="117" customWidth="1"/>
    <col min="15112" max="15112" width="9.5703125" style="117" customWidth="1"/>
    <col min="15113" max="15113" width="10.5703125" style="117" customWidth="1"/>
    <col min="15114" max="15115" width="10.7109375" style="117" customWidth="1"/>
    <col min="15116" max="15116" width="10" style="117" customWidth="1"/>
    <col min="15117" max="15118" width="9.7109375" style="117" customWidth="1"/>
    <col min="15119" max="15119" width="10.7109375" style="117" customWidth="1"/>
    <col min="15120" max="15120" width="13.28515625" style="117" customWidth="1"/>
    <col min="15121" max="15360" width="9.140625" style="117"/>
    <col min="15361" max="15361" width="7.5703125" style="117" customWidth="1"/>
    <col min="15362" max="15362" width="5.7109375" style="117" customWidth="1"/>
    <col min="15363" max="15363" width="5.85546875" style="117" customWidth="1"/>
    <col min="15364" max="15364" width="20.5703125" style="117" customWidth="1"/>
    <col min="15365" max="15367" width="10.7109375" style="117" customWidth="1"/>
    <col min="15368" max="15368" width="9.5703125" style="117" customWidth="1"/>
    <col min="15369" max="15369" width="10.5703125" style="117" customWidth="1"/>
    <col min="15370" max="15371" width="10.7109375" style="117" customWidth="1"/>
    <col min="15372" max="15372" width="10" style="117" customWidth="1"/>
    <col min="15373" max="15374" width="9.7109375" style="117" customWidth="1"/>
    <col min="15375" max="15375" width="10.7109375" style="117" customWidth="1"/>
    <col min="15376" max="15376" width="13.28515625" style="117" customWidth="1"/>
    <col min="15377" max="15616" width="9.140625" style="117"/>
    <col min="15617" max="15617" width="7.5703125" style="117" customWidth="1"/>
    <col min="15618" max="15618" width="5.7109375" style="117" customWidth="1"/>
    <col min="15619" max="15619" width="5.85546875" style="117" customWidth="1"/>
    <col min="15620" max="15620" width="20.5703125" style="117" customWidth="1"/>
    <col min="15621" max="15623" width="10.7109375" style="117" customWidth="1"/>
    <col min="15624" max="15624" width="9.5703125" style="117" customWidth="1"/>
    <col min="15625" max="15625" width="10.5703125" style="117" customWidth="1"/>
    <col min="15626" max="15627" width="10.7109375" style="117" customWidth="1"/>
    <col min="15628" max="15628" width="10" style="117" customWidth="1"/>
    <col min="15629" max="15630" width="9.7109375" style="117" customWidth="1"/>
    <col min="15631" max="15631" width="10.7109375" style="117" customWidth="1"/>
    <col min="15632" max="15632" width="13.28515625" style="117" customWidth="1"/>
    <col min="15633" max="15872" width="9.140625" style="117"/>
    <col min="15873" max="15873" width="7.5703125" style="117" customWidth="1"/>
    <col min="15874" max="15874" width="5.7109375" style="117" customWidth="1"/>
    <col min="15875" max="15875" width="5.85546875" style="117" customWidth="1"/>
    <col min="15876" max="15876" width="20.5703125" style="117" customWidth="1"/>
    <col min="15877" max="15879" width="10.7109375" style="117" customWidth="1"/>
    <col min="15880" max="15880" width="9.5703125" style="117" customWidth="1"/>
    <col min="15881" max="15881" width="10.5703125" style="117" customWidth="1"/>
    <col min="15882" max="15883" width="10.7109375" style="117" customWidth="1"/>
    <col min="15884" max="15884" width="10" style="117" customWidth="1"/>
    <col min="15885" max="15886" width="9.7109375" style="117" customWidth="1"/>
    <col min="15887" max="15887" width="10.7109375" style="117" customWidth="1"/>
    <col min="15888" max="15888" width="13.28515625" style="117" customWidth="1"/>
    <col min="15889" max="16128" width="9.140625" style="117"/>
    <col min="16129" max="16129" width="7.5703125" style="117" customWidth="1"/>
    <col min="16130" max="16130" width="5.7109375" style="117" customWidth="1"/>
    <col min="16131" max="16131" width="5.85546875" style="117" customWidth="1"/>
    <col min="16132" max="16132" width="20.5703125" style="117" customWidth="1"/>
    <col min="16133" max="16135" width="10.7109375" style="117" customWidth="1"/>
    <col min="16136" max="16136" width="9.5703125" style="117" customWidth="1"/>
    <col min="16137" max="16137" width="10.5703125" style="117" customWidth="1"/>
    <col min="16138" max="16139" width="10.7109375" style="117" customWidth="1"/>
    <col min="16140" max="16140" width="10" style="117" customWidth="1"/>
    <col min="16141" max="16142" width="9.7109375" style="117" customWidth="1"/>
    <col min="16143" max="16143" width="10.7109375" style="117" customWidth="1"/>
    <col min="16144" max="16144" width="13.28515625" style="117" customWidth="1"/>
    <col min="16145" max="16384" width="9.140625" style="117"/>
  </cols>
  <sheetData>
    <row r="1" spans="1:16" s="73" customFormat="1" ht="14.25" x14ac:dyDescent="0.2">
      <c r="A1" s="339"/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91" t="s">
        <v>149</v>
      </c>
      <c r="O1" s="391"/>
      <c r="P1" s="391"/>
    </row>
    <row r="2" spans="1:16" s="73" customFormat="1" ht="37.5" customHeight="1" x14ac:dyDescent="0.2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92" t="s">
        <v>150</v>
      </c>
      <c r="O2" s="392"/>
      <c r="P2" s="392"/>
    </row>
    <row r="3" spans="1:16" s="73" customFormat="1" ht="12" x14ac:dyDescent="0.2">
      <c r="A3" s="339"/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40" t="s">
        <v>1075</v>
      </c>
      <c r="O3" s="340" t="s">
        <v>1076</v>
      </c>
      <c r="P3" s="339"/>
    </row>
    <row r="4" spans="1:16" s="74" customFormat="1" x14ac:dyDescent="0.2">
      <c r="A4" s="341"/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</row>
    <row r="5" spans="1:16" x14ac:dyDescent="0.2">
      <c r="A5" s="341"/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</row>
    <row r="6" spans="1:16" s="74" customFormat="1" ht="36" customHeight="1" x14ac:dyDescent="0.2">
      <c r="A6" s="341"/>
      <c r="B6" s="393" t="s">
        <v>151</v>
      </c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393"/>
      <c r="O6" s="393"/>
      <c r="P6" s="393"/>
    </row>
    <row r="7" spans="1:16" s="74" customFormat="1" x14ac:dyDescent="0.2">
      <c r="A7" s="341"/>
      <c r="B7" s="341"/>
      <c r="C7" s="394">
        <v>2600000000</v>
      </c>
      <c r="D7" s="394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</row>
    <row r="8" spans="1:16" s="74" customFormat="1" ht="12.75" x14ac:dyDescent="0.2">
      <c r="A8" s="341"/>
      <c r="B8" s="342"/>
      <c r="C8" s="395" t="s">
        <v>51</v>
      </c>
      <c r="D8" s="395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</row>
    <row r="9" spans="1:16" s="74" customFormat="1" ht="12" thickBot="1" x14ac:dyDescent="0.25">
      <c r="A9" s="341"/>
      <c r="B9" s="341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 t="s">
        <v>152</v>
      </c>
    </row>
    <row r="10" spans="1:16" s="74" customFormat="1" x14ac:dyDescent="0.2">
      <c r="A10" s="381" t="s">
        <v>153</v>
      </c>
      <c r="B10" s="384" t="s">
        <v>154</v>
      </c>
      <c r="C10" s="384" t="s">
        <v>155</v>
      </c>
      <c r="D10" s="387" t="s">
        <v>156</v>
      </c>
      <c r="E10" s="390" t="s">
        <v>5</v>
      </c>
      <c r="F10" s="390"/>
      <c r="G10" s="390"/>
      <c r="H10" s="390"/>
      <c r="I10" s="390"/>
      <c r="J10" s="390" t="s">
        <v>6</v>
      </c>
      <c r="K10" s="390"/>
      <c r="L10" s="390"/>
      <c r="M10" s="390"/>
      <c r="N10" s="390"/>
      <c r="O10" s="390"/>
      <c r="P10" s="398" t="s">
        <v>157</v>
      </c>
    </row>
    <row r="11" spans="1:16" s="74" customFormat="1" x14ac:dyDescent="0.2">
      <c r="A11" s="382"/>
      <c r="B11" s="385"/>
      <c r="C11" s="385"/>
      <c r="D11" s="388"/>
      <c r="E11" s="401" t="s">
        <v>7</v>
      </c>
      <c r="F11" s="396" t="s">
        <v>158</v>
      </c>
      <c r="G11" s="403" t="s">
        <v>159</v>
      </c>
      <c r="H11" s="403"/>
      <c r="I11" s="404" t="s">
        <v>160</v>
      </c>
      <c r="J11" s="401" t="s">
        <v>7</v>
      </c>
      <c r="K11" s="396" t="s">
        <v>161</v>
      </c>
      <c r="L11" s="396" t="s">
        <v>158</v>
      </c>
      <c r="M11" s="403" t="s">
        <v>159</v>
      </c>
      <c r="N11" s="403"/>
      <c r="O11" s="396" t="s">
        <v>160</v>
      </c>
      <c r="P11" s="399"/>
    </row>
    <row r="12" spans="1:16" s="74" customFormat="1" ht="39" customHeight="1" thickBot="1" x14ac:dyDescent="0.25">
      <c r="A12" s="383"/>
      <c r="B12" s="386"/>
      <c r="C12" s="386"/>
      <c r="D12" s="389"/>
      <c r="E12" s="402"/>
      <c r="F12" s="397"/>
      <c r="G12" s="75" t="s">
        <v>162</v>
      </c>
      <c r="H12" s="75" t="s">
        <v>163</v>
      </c>
      <c r="I12" s="405"/>
      <c r="J12" s="402"/>
      <c r="K12" s="397"/>
      <c r="L12" s="397"/>
      <c r="M12" s="75" t="s">
        <v>162</v>
      </c>
      <c r="N12" s="75" t="s">
        <v>163</v>
      </c>
      <c r="O12" s="397"/>
      <c r="P12" s="400"/>
    </row>
    <row r="13" spans="1:16" s="74" customFormat="1" x14ac:dyDescent="0.2">
      <c r="A13" s="76">
        <v>1</v>
      </c>
      <c r="B13" s="77">
        <v>2</v>
      </c>
      <c r="C13" s="77">
        <v>3</v>
      </c>
      <c r="D13" s="77">
        <v>4</v>
      </c>
      <c r="E13" s="77">
        <v>5</v>
      </c>
      <c r="F13" s="77">
        <v>6</v>
      </c>
      <c r="G13" s="77">
        <v>7</v>
      </c>
      <c r="H13" s="77">
        <v>8</v>
      </c>
      <c r="I13" s="77">
        <v>9</v>
      </c>
      <c r="J13" s="77">
        <v>10</v>
      </c>
      <c r="K13" s="77">
        <v>11</v>
      </c>
      <c r="L13" s="77">
        <v>12</v>
      </c>
      <c r="M13" s="77">
        <v>13</v>
      </c>
      <c r="N13" s="77">
        <v>14</v>
      </c>
      <c r="O13" s="77">
        <v>15</v>
      </c>
      <c r="P13" s="78">
        <v>16</v>
      </c>
    </row>
    <row r="14" spans="1:16" s="87" customFormat="1" ht="22.5" x14ac:dyDescent="0.2">
      <c r="A14" s="79">
        <v>100000</v>
      </c>
      <c r="B14" s="80"/>
      <c r="C14" s="80"/>
      <c r="D14" s="81" t="s">
        <v>164</v>
      </c>
      <c r="E14" s="82">
        <v>1022215659</v>
      </c>
      <c r="F14" s="83">
        <v>1022215659</v>
      </c>
      <c r="G14" s="83">
        <v>74053110</v>
      </c>
      <c r="H14" s="83">
        <v>17775900</v>
      </c>
      <c r="I14" s="84"/>
      <c r="J14" s="82">
        <v>8575340</v>
      </c>
      <c r="K14" s="83">
        <v>7500000</v>
      </c>
      <c r="L14" s="83">
        <v>1075340</v>
      </c>
      <c r="M14" s="85"/>
      <c r="N14" s="85"/>
      <c r="O14" s="83">
        <v>7500000</v>
      </c>
      <c r="P14" s="86">
        <v>1030790999</v>
      </c>
    </row>
    <row r="15" spans="1:16" s="87" customFormat="1" ht="22.5" x14ac:dyDescent="0.2">
      <c r="A15" s="88">
        <v>110000</v>
      </c>
      <c r="B15" s="89"/>
      <c r="C15" s="89"/>
      <c r="D15" s="90" t="s">
        <v>164</v>
      </c>
      <c r="E15" s="91">
        <v>1022215659</v>
      </c>
      <c r="F15" s="92">
        <v>1022215659</v>
      </c>
      <c r="G15" s="92">
        <v>74053110</v>
      </c>
      <c r="H15" s="92">
        <v>17775900</v>
      </c>
      <c r="I15" s="93"/>
      <c r="J15" s="91">
        <v>8575340</v>
      </c>
      <c r="K15" s="92">
        <v>7500000</v>
      </c>
      <c r="L15" s="92">
        <v>1075340</v>
      </c>
      <c r="M15" s="94"/>
      <c r="N15" s="94"/>
      <c r="O15" s="92">
        <v>7500000</v>
      </c>
      <c r="P15" s="95">
        <v>1030790999</v>
      </c>
    </row>
    <row r="16" spans="1:16" s="87" customFormat="1" ht="67.5" x14ac:dyDescent="0.2">
      <c r="A16" s="88">
        <v>110150</v>
      </c>
      <c r="B16" s="96">
        <v>150</v>
      </c>
      <c r="C16" s="96">
        <v>111</v>
      </c>
      <c r="D16" s="90" t="s">
        <v>165</v>
      </c>
      <c r="E16" s="91">
        <v>188761057</v>
      </c>
      <c r="F16" s="92">
        <v>188761057</v>
      </c>
      <c r="G16" s="92">
        <v>74053110</v>
      </c>
      <c r="H16" s="92">
        <v>17775900</v>
      </c>
      <c r="I16" s="93"/>
      <c r="J16" s="91">
        <v>8575340</v>
      </c>
      <c r="K16" s="92">
        <v>7500000</v>
      </c>
      <c r="L16" s="92">
        <v>1075340</v>
      </c>
      <c r="M16" s="94"/>
      <c r="N16" s="94"/>
      <c r="O16" s="92">
        <v>7500000</v>
      </c>
      <c r="P16" s="95">
        <v>197336397</v>
      </c>
    </row>
    <row r="17" spans="1:16" s="87" customFormat="1" ht="22.5" x14ac:dyDescent="0.2">
      <c r="A17" s="88">
        <v>110180</v>
      </c>
      <c r="B17" s="96">
        <v>180</v>
      </c>
      <c r="C17" s="96">
        <v>133</v>
      </c>
      <c r="D17" s="90" t="s">
        <v>166</v>
      </c>
      <c r="E17" s="91">
        <v>97550000</v>
      </c>
      <c r="F17" s="92">
        <v>97550000</v>
      </c>
      <c r="G17" s="94"/>
      <c r="H17" s="94"/>
      <c r="I17" s="93"/>
      <c r="J17" s="97"/>
      <c r="K17" s="94"/>
      <c r="L17" s="94"/>
      <c r="M17" s="94"/>
      <c r="N17" s="94"/>
      <c r="O17" s="94"/>
      <c r="P17" s="95">
        <v>97550000</v>
      </c>
    </row>
    <row r="18" spans="1:16" s="87" customFormat="1" ht="22.5" x14ac:dyDescent="0.2">
      <c r="A18" s="88">
        <v>111142</v>
      </c>
      <c r="B18" s="98">
        <v>1142</v>
      </c>
      <c r="C18" s="96">
        <v>990</v>
      </c>
      <c r="D18" s="90" t="s">
        <v>167</v>
      </c>
      <c r="E18" s="91">
        <v>127765000</v>
      </c>
      <c r="F18" s="92">
        <v>127765000</v>
      </c>
      <c r="G18" s="94"/>
      <c r="H18" s="94"/>
      <c r="I18" s="93"/>
      <c r="J18" s="97"/>
      <c r="K18" s="94"/>
      <c r="L18" s="94"/>
      <c r="M18" s="94"/>
      <c r="N18" s="94"/>
      <c r="O18" s="94"/>
      <c r="P18" s="95">
        <v>127765000</v>
      </c>
    </row>
    <row r="19" spans="1:16" s="87" customFormat="1" ht="33.75" x14ac:dyDescent="0.2">
      <c r="A19" s="88">
        <v>113242</v>
      </c>
      <c r="B19" s="98">
        <v>3242</v>
      </c>
      <c r="C19" s="98">
        <v>1090</v>
      </c>
      <c r="D19" s="90" t="s">
        <v>168</v>
      </c>
      <c r="E19" s="91">
        <v>454550000</v>
      </c>
      <c r="F19" s="92">
        <v>454550000</v>
      </c>
      <c r="G19" s="94"/>
      <c r="H19" s="94"/>
      <c r="I19" s="93"/>
      <c r="J19" s="97"/>
      <c r="K19" s="94"/>
      <c r="L19" s="94"/>
      <c r="M19" s="94"/>
      <c r="N19" s="94"/>
      <c r="O19" s="94"/>
      <c r="P19" s="95">
        <v>454550000</v>
      </c>
    </row>
    <row r="20" spans="1:16" s="87" customFormat="1" ht="33.75" x14ac:dyDescent="0.2">
      <c r="A20" s="88">
        <v>116090</v>
      </c>
      <c r="B20" s="98">
        <v>6090</v>
      </c>
      <c r="C20" s="96">
        <v>640</v>
      </c>
      <c r="D20" s="90" t="s">
        <v>169</v>
      </c>
      <c r="E20" s="91">
        <v>137685000</v>
      </c>
      <c r="F20" s="92">
        <v>137685000</v>
      </c>
      <c r="G20" s="94"/>
      <c r="H20" s="94"/>
      <c r="I20" s="93"/>
      <c r="J20" s="97"/>
      <c r="K20" s="94"/>
      <c r="L20" s="94"/>
      <c r="M20" s="94"/>
      <c r="N20" s="94"/>
      <c r="O20" s="94"/>
      <c r="P20" s="95">
        <v>137685000</v>
      </c>
    </row>
    <row r="21" spans="1:16" s="87" customFormat="1" ht="45" x14ac:dyDescent="0.2">
      <c r="A21" s="88">
        <v>117680</v>
      </c>
      <c r="B21" s="98">
        <v>7680</v>
      </c>
      <c r="C21" s="96">
        <v>490</v>
      </c>
      <c r="D21" s="90" t="s">
        <v>170</v>
      </c>
      <c r="E21" s="91">
        <v>5904602</v>
      </c>
      <c r="F21" s="92">
        <v>5904602</v>
      </c>
      <c r="G21" s="94"/>
      <c r="H21" s="94"/>
      <c r="I21" s="93"/>
      <c r="J21" s="97"/>
      <c r="K21" s="94"/>
      <c r="L21" s="94"/>
      <c r="M21" s="94"/>
      <c r="N21" s="94"/>
      <c r="O21" s="94"/>
      <c r="P21" s="95">
        <v>5904602</v>
      </c>
    </row>
    <row r="22" spans="1:16" s="87" customFormat="1" ht="22.5" x14ac:dyDescent="0.2">
      <c r="A22" s="88">
        <v>119150</v>
      </c>
      <c r="B22" s="98">
        <v>9150</v>
      </c>
      <c r="C22" s="96">
        <v>180</v>
      </c>
      <c r="D22" s="90" t="s">
        <v>171</v>
      </c>
      <c r="E22" s="91">
        <v>10000000</v>
      </c>
      <c r="F22" s="92">
        <v>10000000</v>
      </c>
      <c r="G22" s="94"/>
      <c r="H22" s="94"/>
      <c r="I22" s="93"/>
      <c r="J22" s="97"/>
      <c r="K22" s="94"/>
      <c r="L22" s="94"/>
      <c r="M22" s="94"/>
      <c r="N22" s="94"/>
      <c r="O22" s="94"/>
      <c r="P22" s="95">
        <v>10000000</v>
      </c>
    </row>
    <row r="23" spans="1:16" s="87" customFormat="1" ht="22.5" x14ac:dyDescent="0.2">
      <c r="A23" s="79">
        <v>200000</v>
      </c>
      <c r="B23" s="80"/>
      <c r="C23" s="80"/>
      <c r="D23" s="81" t="s">
        <v>172</v>
      </c>
      <c r="E23" s="82">
        <v>463409152</v>
      </c>
      <c r="F23" s="83">
        <v>463409152</v>
      </c>
      <c r="G23" s="83">
        <v>218203382</v>
      </c>
      <c r="H23" s="83">
        <v>7989400</v>
      </c>
      <c r="I23" s="84"/>
      <c r="J23" s="82">
        <v>449875823</v>
      </c>
      <c r="K23" s="83">
        <v>14939023</v>
      </c>
      <c r="L23" s="83">
        <v>433936800</v>
      </c>
      <c r="M23" s="83">
        <v>252635018</v>
      </c>
      <c r="N23" s="83">
        <v>9502000</v>
      </c>
      <c r="O23" s="83">
        <v>15939023</v>
      </c>
      <c r="P23" s="86">
        <v>913284975</v>
      </c>
    </row>
    <row r="24" spans="1:16" s="87" customFormat="1" ht="33.75" x14ac:dyDescent="0.2">
      <c r="A24" s="88">
        <v>220000</v>
      </c>
      <c r="B24" s="89"/>
      <c r="C24" s="89"/>
      <c r="D24" s="90" t="s">
        <v>173</v>
      </c>
      <c r="E24" s="91">
        <v>445831563</v>
      </c>
      <c r="F24" s="92">
        <v>445831563</v>
      </c>
      <c r="G24" s="92">
        <v>206025932</v>
      </c>
      <c r="H24" s="92">
        <v>7236400</v>
      </c>
      <c r="I24" s="93"/>
      <c r="J24" s="91">
        <v>448895823</v>
      </c>
      <c r="K24" s="92">
        <v>14659023</v>
      </c>
      <c r="L24" s="92">
        <v>433236800</v>
      </c>
      <c r="M24" s="92">
        <v>252285018</v>
      </c>
      <c r="N24" s="92">
        <v>9502000</v>
      </c>
      <c r="O24" s="92">
        <v>15659023</v>
      </c>
      <c r="P24" s="95">
        <v>894727386</v>
      </c>
    </row>
    <row r="25" spans="1:16" s="87" customFormat="1" ht="67.5" x14ac:dyDescent="0.2">
      <c r="A25" s="88">
        <v>220160</v>
      </c>
      <c r="B25" s="96">
        <v>160</v>
      </c>
      <c r="C25" s="96">
        <v>111</v>
      </c>
      <c r="D25" s="90" t="s">
        <v>174</v>
      </c>
      <c r="E25" s="91">
        <v>138714519</v>
      </c>
      <c r="F25" s="92">
        <v>138714519</v>
      </c>
      <c r="G25" s="92">
        <v>103194000</v>
      </c>
      <c r="H25" s="92">
        <v>306400</v>
      </c>
      <c r="I25" s="93"/>
      <c r="J25" s="91">
        <v>300000</v>
      </c>
      <c r="K25" s="92">
        <v>300000</v>
      </c>
      <c r="L25" s="94"/>
      <c r="M25" s="94"/>
      <c r="N25" s="94"/>
      <c r="O25" s="92">
        <v>300000</v>
      </c>
      <c r="P25" s="95">
        <v>139014519</v>
      </c>
    </row>
    <row r="26" spans="1:16" s="87" customFormat="1" ht="22.5" x14ac:dyDescent="0.2">
      <c r="A26" s="88">
        <v>220180</v>
      </c>
      <c r="B26" s="96">
        <v>180</v>
      </c>
      <c r="C26" s="96">
        <v>133</v>
      </c>
      <c r="D26" s="90" t="s">
        <v>166</v>
      </c>
      <c r="E26" s="91">
        <v>143696044</v>
      </c>
      <c r="F26" s="92">
        <v>143696044</v>
      </c>
      <c r="G26" s="92">
        <v>32862832</v>
      </c>
      <c r="H26" s="94"/>
      <c r="I26" s="93"/>
      <c r="J26" s="97"/>
      <c r="K26" s="94"/>
      <c r="L26" s="94"/>
      <c r="M26" s="94"/>
      <c r="N26" s="94"/>
      <c r="O26" s="94"/>
      <c r="P26" s="95">
        <v>143696044</v>
      </c>
    </row>
    <row r="27" spans="1:16" s="87" customFormat="1" ht="33.75" x14ac:dyDescent="0.2">
      <c r="A27" s="88">
        <v>222151</v>
      </c>
      <c r="B27" s="98">
        <v>2151</v>
      </c>
      <c r="C27" s="96">
        <v>763</v>
      </c>
      <c r="D27" s="90" t="s">
        <v>175</v>
      </c>
      <c r="E27" s="91">
        <v>159286100</v>
      </c>
      <c r="F27" s="92">
        <v>159286100</v>
      </c>
      <c r="G27" s="92">
        <v>69969100</v>
      </c>
      <c r="H27" s="92">
        <v>6930000</v>
      </c>
      <c r="I27" s="93"/>
      <c r="J27" s="91">
        <v>434236800</v>
      </c>
      <c r="K27" s="94"/>
      <c r="L27" s="92">
        <v>433236800</v>
      </c>
      <c r="M27" s="92">
        <v>252285018</v>
      </c>
      <c r="N27" s="92">
        <v>9502000</v>
      </c>
      <c r="O27" s="92">
        <v>1000000</v>
      </c>
      <c r="P27" s="95">
        <v>593522900</v>
      </c>
    </row>
    <row r="28" spans="1:16" s="87" customFormat="1" ht="33.75" x14ac:dyDescent="0.2">
      <c r="A28" s="88">
        <v>227330</v>
      </c>
      <c r="B28" s="98">
        <v>7330</v>
      </c>
      <c r="C28" s="96">
        <v>443</v>
      </c>
      <c r="D28" s="90" t="s">
        <v>176</v>
      </c>
      <c r="E28" s="97"/>
      <c r="F28" s="94"/>
      <c r="G28" s="94"/>
      <c r="H28" s="94"/>
      <c r="I28" s="93"/>
      <c r="J28" s="91">
        <v>14159023</v>
      </c>
      <c r="K28" s="92">
        <v>14159023</v>
      </c>
      <c r="L28" s="94"/>
      <c r="M28" s="94"/>
      <c r="N28" s="94"/>
      <c r="O28" s="92">
        <v>14159023</v>
      </c>
      <c r="P28" s="95">
        <v>14159023</v>
      </c>
    </row>
    <row r="29" spans="1:16" s="87" customFormat="1" ht="22.5" x14ac:dyDescent="0.2">
      <c r="A29" s="88">
        <v>227520</v>
      </c>
      <c r="B29" s="98">
        <v>7520</v>
      </c>
      <c r="C29" s="96">
        <v>460</v>
      </c>
      <c r="D29" s="90" t="s">
        <v>177</v>
      </c>
      <c r="E29" s="91">
        <v>4134900</v>
      </c>
      <c r="F29" s="92">
        <v>4134900</v>
      </c>
      <c r="G29" s="94"/>
      <c r="H29" s="94"/>
      <c r="I29" s="93"/>
      <c r="J29" s="91">
        <v>200000</v>
      </c>
      <c r="K29" s="92">
        <v>200000</v>
      </c>
      <c r="L29" s="94"/>
      <c r="M29" s="94"/>
      <c r="N29" s="94"/>
      <c r="O29" s="92">
        <v>200000</v>
      </c>
      <c r="P29" s="95">
        <v>4334900</v>
      </c>
    </row>
    <row r="30" spans="1:16" s="87" customFormat="1" ht="22.5" x14ac:dyDescent="0.2">
      <c r="A30" s="88">
        <v>230000</v>
      </c>
      <c r="B30" s="89"/>
      <c r="C30" s="89"/>
      <c r="D30" s="90" t="s">
        <v>178</v>
      </c>
      <c r="E30" s="91">
        <v>17577589</v>
      </c>
      <c r="F30" s="92">
        <v>17577589</v>
      </c>
      <c r="G30" s="92">
        <v>12177450</v>
      </c>
      <c r="H30" s="92">
        <v>753000</v>
      </c>
      <c r="I30" s="93"/>
      <c r="J30" s="91">
        <v>980000</v>
      </c>
      <c r="K30" s="92">
        <v>280000</v>
      </c>
      <c r="L30" s="92">
        <v>700000</v>
      </c>
      <c r="M30" s="92">
        <v>350000</v>
      </c>
      <c r="N30" s="94"/>
      <c r="O30" s="92">
        <v>280000</v>
      </c>
      <c r="P30" s="95">
        <v>18557589</v>
      </c>
    </row>
    <row r="31" spans="1:16" s="87" customFormat="1" ht="33.75" x14ac:dyDescent="0.2">
      <c r="A31" s="88">
        <v>230160</v>
      </c>
      <c r="B31" s="96">
        <v>160</v>
      </c>
      <c r="C31" s="96">
        <v>111</v>
      </c>
      <c r="D31" s="90" t="s">
        <v>179</v>
      </c>
      <c r="E31" s="91">
        <v>17577589</v>
      </c>
      <c r="F31" s="92">
        <v>17577589</v>
      </c>
      <c r="G31" s="92">
        <v>12177450</v>
      </c>
      <c r="H31" s="92">
        <v>753000</v>
      </c>
      <c r="I31" s="93"/>
      <c r="J31" s="91">
        <v>980000</v>
      </c>
      <c r="K31" s="92">
        <v>280000</v>
      </c>
      <c r="L31" s="92">
        <v>700000</v>
      </c>
      <c r="M31" s="92">
        <v>350000</v>
      </c>
      <c r="N31" s="94"/>
      <c r="O31" s="92">
        <v>280000</v>
      </c>
      <c r="P31" s="95">
        <v>18557589</v>
      </c>
    </row>
    <row r="32" spans="1:16" s="87" customFormat="1" ht="45" x14ac:dyDescent="0.2">
      <c r="A32" s="79">
        <v>600000</v>
      </c>
      <c r="B32" s="80"/>
      <c r="C32" s="80"/>
      <c r="D32" s="81" t="s">
        <v>180</v>
      </c>
      <c r="E32" s="82">
        <v>2578631143</v>
      </c>
      <c r="F32" s="83">
        <v>2578631143</v>
      </c>
      <c r="G32" s="83">
        <v>739961683</v>
      </c>
      <c r="H32" s="83">
        <v>141021499</v>
      </c>
      <c r="I32" s="84"/>
      <c r="J32" s="82">
        <v>272313460</v>
      </c>
      <c r="K32" s="83">
        <v>14470800</v>
      </c>
      <c r="L32" s="83">
        <v>248470958</v>
      </c>
      <c r="M32" s="83">
        <v>13199100</v>
      </c>
      <c r="N32" s="83">
        <v>9806215</v>
      </c>
      <c r="O32" s="83">
        <v>23842502</v>
      </c>
      <c r="P32" s="86">
        <v>2850944603</v>
      </c>
    </row>
    <row r="33" spans="1:16" s="87" customFormat="1" ht="45" x14ac:dyDescent="0.2">
      <c r="A33" s="88">
        <v>610000</v>
      </c>
      <c r="B33" s="89"/>
      <c r="C33" s="89"/>
      <c r="D33" s="90" t="s">
        <v>180</v>
      </c>
      <c r="E33" s="91">
        <v>2578631143</v>
      </c>
      <c r="F33" s="92">
        <v>2578631143</v>
      </c>
      <c r="G33" s="92">
        <v>739961683</v>
      </c>
      <c r="H33" s="92">
        <v>141021499</v>
      </c>
      <c r="I33" s="93"/>
      <c r="J33" s="91">
        <v>272313460</v>
      </c>
      <c r="K33" s="92">
        <v>14470800</v>
      </c>
      <c r="L33" s="92">
        <v>248470958</v>
      </c>
      <c r="M33" s="92">
        <v>13199100</v>
      </c>
      <c r="N33" s="92">
        <v>9806215</v>
      </c>
      <c r="O33" s="92">
        <v>23842502</v>
      </c>
      <c r="P33" s="95">
        <v>2850944603</v>
      </c>
    </row>
    <row r="34" spans="1:16" s="87" customFormat="1" ht="33.75" x14ac:dyDescent="0.2">
      <c r="A34" s="88">
        <v>610160</v>
      </c>
      <c r="B34" s="96">
        <v>160</v>
      </c>
      <c r="C34" s="96">
        <v>111</v>
      </c>
      <c r="D34" s="90" t="s">
        <v>181</v>
      </c>
      <c r="E34" s="91">
        <v>28546729</v>
      </c>
      <c r="F34" s="92">
        <v>28546729</v>
      </c>
      <c r="G34" s="92">
        <v>21337960</v>
      </c>
      <c r="H34" s="92">
        <v>908000</v>
      </c>
      <c r="I34" s="93"/>
      <c r="J34" s="97"/>
      <c r="K34" s="94"/>
      <c r="L34" s="94"/>
      <c r="M34" s="94"/>
      <c r="N34" s="94"/>
      <c r="O34" s="94"/>
      <c r="P34" s="95">
        <v>28546729</v>
      </c>
    </row>
    <row r="35" spans="1:16" s="87" customFormat="1" ht="45" x14ac:dyDescent="0.2">
      <c r="A35" s="88">
        <v>611021</v>
      </c>
      <c r="B35" s="98">
        <v>1021</v>
      </c>
      <c r="C35" s="96">
        <v>921</v>
      </c>
      <c r="D35" s="90" t="s">
        <v>182</v>
      </c>
      <c r="E35" s="91">
        <v>4004432</v>
      </c>
      <c r="F35" s="92">
        <v>4004432</v>
      </c>
      <c r="G35" s="92">
        <v>2760078</v>
      </c>
      <c r="H35" s="92">
        <v>284137</v>
      </c>
      <c r="I35" s="93"/>
      <c r="J35" s="97"/>
      <c r="K35" s="94"/>
      <c r="L35" s="94"/>
      <c r="M35" s="94"/>
      <c r="N35" s="94"/>
      <c r="O35" s="94"/>
      <c r="P35" s="95">
        <v>4004432</v>
      </c>
    </row>
    <row r="36" spans="1:16" s="87" customFormat="1" ht="56.25" x14ac:dyDescent="0.2">
      <c r="A36" s="88">
        <v>611023</v>
      </c>
      <c r="B36" s="98">
        <v>1023</v>
      </c>
      <c r="C36" s="96">
        <v>922</v>
      </c>
      <c r="D36" s="90" t="s">
        <v>183</v>
      </c>
      <c r="E36" s="91">
        <v>73742652</v>
      </c>
      <c r="F36" s="92">
        <v>73742652</v>
      </c>
      <c r="G36" s="92">
        <v>31357704</v>
      </c>
      <c r="H36" s="92">
        <v>11355062</v>
      </c>
      <c r="I36" s="93"/>
      <c r="J36" s="91">
        <v>14981200</v>
      </c>
      <c r="K36" s="92">
        <v>14470800</v>
      </c>
      <c r="L36" s="92">
        <v>510400</v>
      </c>
      <c r="M36" s="94"/>
      <c r="N36" s="92">
        <v>183000</v>
      </c>
      <c r="O36" s="92">
        <v>14470800</v>
      </c>
      <c r="P36" s="95">
        <v>88723852</v>
      </c>
    </row>
    <row r="37" spans="1:16" s="87" customFormat="1" ht="45" x14ac:dyDescent="0.2">
      <c r="A37" s="88">
        <v>611031</v>
      </c>
      <c r="B37" s="98">
        <v>1031</v>
      </c>
      <c r="C37" s="96">
        <v>921</v>
      </c>
      <c r="D37" s="90" t="s">
        <v>182</v>
      </c>
      <c r="E37" s="91">
        <v>3849800</v>
      </c>
      <c r="F37" s="92">
        <v>3849800</v>
      </c>
      <c r="G37" s="92">
        <v>3155600</v>
      </c>
      <c r="H37" s="94"/>
      <c r="I37" s="93"/>
      <c r="J37" s="97"/>
      <c r="K37" s="94"/>
      <c r="L37" s="94"/>
      <c r="M37" s="94"/>
      <c r="N37" s="94"/>
      <c r="O37" s="94"/>
      <c r="P37" s="95">
        <v>3849800</v>
      </c>
    </row>
    <row r="38" spans="1:16" s="87" customFormat="1" ht="56.25" x14ac:dyDescent="0.2">
      <c r="A38" s="88">
        <v>611033</v>
      </c>
      <c r="B38" s="98">
        <v>1033</v>
      </c>
      <c r="C38" s="96">
        <v>922</v>
      </c>
      <c r="D38" s="90" t="s">
        <v>183</v>
      </c>
      <c r="E38" s="91">
        <v>10491600</v>
      </c>
      <c r="F38" s="92">
        <v>10491600</v>
      </c>
      <c r="G38" s="92">
        <v>8599500</v>
      </c>
      <c r="H38" s="94"/>
      <c r="I38" s="93"/>
      <c r="J38" s="97"/>
      <c r="K38" s="94"/>
      <c r="L38" s="94"/>
      <c r="M38" s="94"/>
      <c r="N38" s="94"/>
      <c r="O38" s="94"/>
      <c r="P38" s="95">
        <v>10491600</v>
      </c>
    </row>
    <row r="39" spans="1:16" s="87" customFormat="1" ht="56.25" x14ac:dyDescent="0.2">
      <c r="A39" s="88">
        <v>611070</v>
      </c>
      <c r="B39" s="98">
        <v>1070</v>
      </c>
      <c r="C39" s="96">
        <v>960</v>
      </c>
      <c r="D39" s="90" t="s">
        <v>184</v>
      </c>
      <c r="E39" s="91">
        <v>189555027</v>
      </c>
      <c r="F39" s="92">
        <v>189555027</v>
      </c>
      <c r="G39" s="92">
        <v>122153213</v>
      </c>
      <c r="H39" s="92">
        <v>11465460</v>
      </c>
      <c r="I39" s="93"/>
      <c r="J39" s="91">
        <v>6981367</v>
      </c>
      <c r="K39" s="94"/>
      <c r="L39" s="92">
        <v>6871367</v>
      </c>
      <c r="M39" s="92">
        <v>4071300</v>
      </c>
      <c r="N39" s="92">
        <v>782665</v>
      </c>
      <c r="O39" s="92">
        <v>110000</v>
      </c>
      <c r="P39" s="95">
        <v>196536394</v>
      </c>
    </row>
    <row r="40" spans="1:16" s="87" customFormat="1" ht="78.75" x14ac:dyDescent="0.2">
      <c r="A40" s="88">
        <v>611091</v>
      </c>
      <c r="B40" s="98">
        <v>1091</v>
      </c>
      <c r="C40" s="96">
        <v>930</v>
      </c>
      <c r="D40" s="90" t="s">
        <v>185</v>
      </c>
      <c r="E40" s="91">
        <v>947115143</v>
      </c>
      <c r="F40" s="92">
        <v>947115143</v>
      </c>
      <c r="G40" s="92">
        <v>446292344</v>
      </c>
      <c r="H40" s="92">
        <v>115677322</v>
      </c>
      <c r="I40" s="93"/>
      <c r="J40" s="91">
        <v>41069850</v>
      </c>
      <c r="K40" s="94"/>
      <c r="L40" s="92">
        <v>36297150</v>
      </c>
      <c r="M40" s="92">
        <v>7313000</v>
      </c>
      <c r="N40" s="92">
        <v>8695850</v>
      </c>
      <c r="O40" s="92">
        <v>4772700</v>
      </c>
      <c r="P40" s="95">
        <v>988184993</v>
      </c>
    </row>
    <row r="41" spans="1:16" s="87" customFormat="1" ht="78.75" x14ac:dyDescent="0.2">
      <c r="A41" s="88">
        <v>611092</v>
      </c>
      <c r="B41" s="98">
        <v>1092</v>
      </c>
      <c r="C41" s="96">
        <v>930</v>
      </c>
      <c r="D41" s="90" t="s">
        <v>186</v>
      </c>
      <c r="E41" s="91">
        <v>66759400</v>
      </c>
      <c r="F41" s="92">
        <v>66759400</v>
      </c>
      <c r="G41" s="92">
        <v>54720800</v>
      </c>
      <c r="H41" s="94"/>
      <c r="I41" s="93"/>
      <c r="J41" s="97"/>
      <c r="K41" s="94"/>
      <c r="L41" s="94"/>
      <c r="M41" s="94"/>
      <c r="N41" s="94"/>
      <c r="O41" s="94"/>
      <c r="P41" s="95">
        <v>66759400</v>
      </c>
    </row>
    <row r="42" spans="1:16" s="87" customFormat="1" ht="56.25" x14ac:dyDescent="0.2">
      <c r="A42" s="88">
        <v>611101</v>
      </c>
      <c r="B42" s="98">
        <v>1101</v>
      </c>
      <c r="C42" s="96">
        <v>941</v>
      </c>
      <c r="D42" s="90" t="s">
        <v>187</v>
      </c>
      <c r="E42" s="91">
        <v>682383722</v>
      </c>
      <c r="F42" s="92">
        <v>682383722</v>
      </c>
      <c r="G42" s="94"/>
      <c r="H42" s="94"/>
      <c r="I42" s="93"/>
      <c r="J42" s="91">
        <v>105256643</v>
      </c>
      <c r="K42" s="94"/>
      <c r="L42" s="92">
        <v>103897641</v>
      </c>
      <c r="M42" s="94"/>
      <c r="N42" s="94"/>
      <c r="O42" s="92">
        <v>1359002</v>
      </c>
      <c r="P42" s="95">
        <v>787640365</v>
      </c>
    </row>
    <row r="43" spans="1:16" s="87" customFormat="1" ht="56.25" x14ac:dyDescent="0.2">
      <c r="A43" s="88">
        <v>611102</v>
      </c>
      <c r="B43" s="98">
        <v>1102</v>
      </c>
      <c r="C43" s="96">
        <v>941</v>
      </c>
      <c r="D43" s="90" t="s">
        <v>188</v>
      </c>
      <c r="E43" s="91">
        <v>56135800</v>
      </c>
      <c r="F43" s="92">
        <v>56135800</v>
      </c>
      <c r="G43" s="94"/>
      <c r="H43" s="94"/>
      <c r="I43" s="93"/>
      <c r="J43" s="97"/>
      <c r="K43" s="94"/>
      <c r="L43" s="94"/>
      <c r="M43" s="94"/>
      <c r="N43" s="94"/>
      <c r="O43" s="94"/>
      <c r="P43" s="95">
        <v>56135800</v>
      </c>
    </row>
    <row r="44" spans="1:16" s="87" customFormat="1" ht="22.5" x14ac:dyDescent="0.2">
      <c r="A44" s="88">
        <v>611110</v>
      </c>
      <c r="B44" s="98">
        <v>1110</v>
      </c>
      <c r="C44" s="96">
        <v>942</v>
      </c>
      <c r="D44" s="90" t="s">
        <v>189</v>
      </c>
      <c r="E44" s="91">
        <v>328192695</v>
      </c>
      <c r="F44" s="92">
        <v>328192695</v>
      </c>
      <c r="G44" s="94"/>
      <c r="H44" s="94"/>
      <c r="I44" s="93"/>
      <c r="J44" s="91">
        <v>101231600</v>
      </c>
      <c r="K44" s="94"/>
      <c r="L44" s="92">
        <v>98231600</v>
      </c>
      <c r="M44" s="94"/>
      <c r="N44" s="94"/>
      <c r="O44" s="92">
        <v>3000000</v>
      </c>
      <c r="P44" s="95">
        <v>429424295</v>
      </c>
    </row>
    <row r="45" spans="1:16" s="87" customFormat="1" ht="45" x14ac:dyDescent="0.2">
      <c r="A45" s="88">
        <v>611120</v>
      </c>
      <c r="B45" s="98">
        <v>1120</v>
      </c>
      <c r="C45" s="96">
        <v>950</v>
      </c>
      <c r="D45" s="90" t="s">
        <v>190</v>
      </c>
      <c r="E45" s="91">
        <v>48909565</v>
      </c>
      <c r="F45" s="92">
        <v>48909565</v>
      </c>
      <c r="G45" s="92">
        <v>36833995</v>
      </c>
      <c r="H45" s="92">
        <v>917418</v>
      </c>
      <c r="I45" s="93"/>
      <c r="J45" s="91">
        <v>2792800</v>
      </c>
      <c r="K45" s="94"/>
      <c r="L45" s="92">
        <v>2662800</v>
      </c>
      <c r="M45" s="92">
        <v>1814800</v>
      </c>
      <c r="N45" s="92">
        <v>144700</v>
      </c>
      <c r="O45" s="92">
        <v>130000</v>
      </c>
      <c r="P45" s="95">
        <v>51702365</v>
      </c>
    </row>
    <row r="46" spans="1:16" s="87" customFormat="1" ht="33.75" x14ac:dyDescent="0.2">
      <c r="A46" s="88">
        <v>611141</v>
      </c>
      <c r="B46" s="98">
        <v>1141</v>
      </c>
      <c r="C46" s="96">
        <v>990</v>
      </c>
      <c r="D46" s="90" t="s">
        <v>191</v>
      </c>
      <c r="E46" s="91">
        <v>99024000</v>
      </c>
      <c r="F46" s="92">
        <v>99024000</v>
      </c>
      <c r="G46" s="94"/>
      <c r="H46" s="94"/>
      <c r="I46" s="93"/>
      <c r="J46" s="97"/>
      <c r="K46" s="94"/>
      <c r="L46" s="94"/>
      <c r="M46" s="94"/>
      <c r="N46" s="94"/>
      <c r="O46" s="94"/>
      <c r="P46" s="95">
        <v>99024000</v>
      </c>
    </row>
    <row r="47" spans="1:16" s="87" customFormat="1" ht="22.5" x14ac:dyDescent="0.2">
      <c r="A47" s="88">
        <v>611142</v>
      </c>
      <c r="B47" s="98">
        <v>1142</v>
      </c>
      <c r="C47" s="96">
        <v>990</v>
      </c>
      <c r="D47" s="90" t="s">
        <v>167</v>
      </c>
      <c r="E47" s="91">
        <v>16379450</v>
      </c>
      <c r="F47" s="92">
        <v>16379450</v>
      </c>
      <c r="G47" s="94"/>
      <c r="H47" s="94"/>
      <c r="I47" s="93"/>
      <c r="J47" s="97"/>
      <c r="K47" s="94"/>
      <c r="L47" s="94"/>
      <c r="M47" s="94"/>
      <c r="N47" s="94"/>
      <c r="O47" s="94"/>
      <c r="P47" s="95">
        <v>16379450</v>
      </c>
    </row>
    <row r="48" spans="1:16" s="87" customFormat="1" ht="45" x14ac:dyDescent="0.2">
      <c r="A48" s="88">
        <v>611160</v>
      </c>
      <c r="B48" s="98">
        <v>1160</v>
      </c>
      <c r="C48" s="96">
        <v>990</v>
      </c>
      <c r="D48" s="90" t="s">
        <v>192</v>
      </c>
      <c r="E48" s="91">
        <v>23541128</v>
      </c>
      <c r="F48" s="92">
        <v>23541128</v>
      </c>
      <c r="G48" s="92">
        <v>12750489</v>
      </c>
      <c r="H48" s="92">
        <v>414100</v>
      </c>
      <c r="I48" s="93"/>
      <c r="J48" s="97"/>
      <c r="K48" s="94"/>
      <c r="L48" s="94"/>
      <c r="M48" s="94"/>
      <c r="N48" s="94"/>
      <c r="O48" s="94"/>
      <c r="P48" s="95">
        <v>23541128</v>
      </c>
    </row>
    <row r="49" spans="1:16" s="87" customFormat="1" ht="45" x14ac:dyDescent="0.2">
      <c r="A49" s="79">
        <v>700000</v>
      </c>
      <c r="B49" s="80"/>
      <c r="C49" s="80"/>
      <c r="D49" s="81" t="s">
        <v>193</v>
      </c>
      <c r="E49" s="82">
        <v>5123151330</v>
      </c>
      <c r="F49" s="83">
        <v>5123151330</v>
      </c>
      <c r="G49" s="83">
        <v>25693240</v>
      </c>
      <c r="H49" s="83">
        <v>2036500</v>
      </c>
      <c r="I49" s="84"/>
      <c r="J49" s="82">
        <v>744569507</v>
      </c>
      <c r="K49" s="83">
        <v>740000000</v>
      </c>
      <c r="L49" s="83">
        <v>4569507</v>
      </c>
      <c r="M49" s="85"/>
      <c r="N49" s="83">
        <v>31000</v>
      </c>
      <c r="O49" s="83">
        <v>740000000</v>
      </c>
      <c r="P49" s="86">
        <v>5867720837</v>
      </c>
    </row>
    <row r="50" spans="1:16" s="87" customFormat="1" ht="45" x14ac:dyDescent="0.2">
      <c r="A50" s="88">
        <v>710000</v>
      </c>
      <c r="B50" s="89"/>
      <c r="C50" s="89"/>
      <c r="D50" s="90" t="s">
        <v>193</v>
      </c>
      <c r="E50" s="91">
        <v>5123151330</v>
      </c>
      <c r="F50" s="92">
        <v>5123151330</v>
      </c>
      <c r="G50" s="92">
        <v>25693240</v>
      </c>
      <c r="H50" s="92">
        <v>2036500</v>
      </c>
      <c r="I50" s="93"/>
      <c r="J50" s="91">
        <v>744569507</v>
      </c>
      <c r="K50" s="92">
        <v>740000000</v>
      </c>
      <c r="L50" s="92">
        <v>4569507</v>
      </c>
      <c r="M50" s="94"/>
      <c r="N50" s="92">
        <v>31000</v>
      </c>
      <c r="O50" s="92">
        <v>740000000</v>
      </c>
      <c r="P50" s="95">
        <v>5867720837</v>
      </c>
    </row>
    <row r="51" spans="1:16" s="87" customFormat="1" ht="33.75" x14ac:dyDescent="0.2">
      <c r="A51" s="88">
        <v>710160</v>
      </c>
      <c r="B51" s="96">
        <v>160</v>
      </c>
      <c r="C51" s="96">
        <v>111</v>
      </c>
      <c r="D51" s="90" t="s">
        <v>194</v>
      </c>
      <c r="E51" s="91">
        <v>35906617</v>
      </c>
      <c r="F51" s="92">
        <v>35906617</v>
      </c>
      <c r="G51" s="92">
        <v>25693240</v>
      </c>
      <c r="H51" s="92">
        <v>2036500</v>
      </c>
      <c r="I51" s="93"/>
      <c r="J51" s="91">
        <v>136000</v>
      </c>
      <c r="K51" s="94"/>
      <c r="L51" s="92">
        <v>136000</v>
      </c>
      <c r="M51" s="94"/>
      <c r="N51" s="92">
        <v>31000</v>
      </c>
      <c r="O51" s="94"/>
      <c r="P51" s="95">
        <v>36042617</v>
      </c>
    </row>
    <row r="52" spans="1:16" s="87" customFormat="1" ht="33.75" x14ac:dyDescent="0.2">
      <c r="A52" s="88">
        <v>712010</v>
      </c>
      <c r="B52" s="98">
        <v>2010</v>
      </c>
      <c r="C52" s="96">
        <v>731</v>
      </c>
      <c r="D52" s="90" t="s">
        <v>195</v>
      </c>
      <c r="E52" s="91">
        <v>892891104</v>
      </c>
      <c r="F52" s="92">
        <v>892891104</v>
      </c>
      <c r="G52" s="94"/>
      <c r="H52" s="94"/>
      <c r="I52" s="93"/>
      <c r="J52" s="91">
        <v>226030400</v>
      </c>
      <c r="K52" s="92">
        <v>226030400</v>
      </c>
      <c r="L52" s="94"/>
      <c r="M52" s="94"/>
      <c r="N52" s="94"/>
      <c r="O52" s="92">
        <v>226030400</v>
      </c>
      <c r="P52" s="95">
        <v>1118921504</v>
      </c>
    </row>
    <row r="53" spans="1:16" s="87" customFormat="1" ht="33.75" x14ac:dyDescent="0.2">
      <c r="A53" s="88">
        <v>712020</v>
      </c>
      <c r="B53" s="98">
        <v>2020</v>
      </c>
      <c r="C53" s="96">
        <v>732</v>
      </c>
      <c r="D53" s="90" t="s">
        <v>196</v>
      </c>
      <c r="E53" s="91">
        <v>577097961</v>
      </c>
      <c r="F53" s="92">
        <v>577097961</v>
      </c>
      <c r="G53" s="94"/>
      <c r="H53" s="94"/>
      <c r="I53" s="93"/>
      <c r="J53" s="91">
        <v>130000000</v>
      </c>
      <c r="K53" s="92">
        <v>130000000</v>
      </c>
      <c r="L53" s="94"/>
      <c r="M53" s="94"/>
      <c r="N53" s="94"/>
      <c r="O53" s="92">
        <v>130000000</v>
      </c>
      <c r="P53" s="95">
        <v>707097961</v>
      </c>
    </row>
    <row r="54" spans="1:16" s="87" customFormat="1" ht="45" x14ac:dyDescent="0.2">
      <c r="A54" s="88">
        <v>712030</v>
      </c>
      <c r="B54" s="98">
        <v>2030</v>
      </c>
      <c r="C54" s="96">
        <v>733</v>
      </c>
      <c r="D54" s="90" t="s">
        <v>197</v>
      </c>
      <c r="E54" s="91">
        <v>126957167</v>
      </c>
      <c r="F54" s="92">
        <v>126957167</v>
      </c>
      <c r="G54" s="94"/>
      <c r="H54" s="94"/>
      <c r="I54" s="93"/>
      <c r="J54" s="97"/>
      <c r="K54" s="94"/>
      <c r="L54" s="94"/>
      <c r="M54" s="94"/>
      <c r="N54" s="94"/>
      <c r="O54" s="94"/>
      <c r="P54" s="95">
        <v>126957167</v>
      </c>
    </row>
    <row r="55" spans="1:16" s="87" customFormat="1" ht="22.5" x14ac:dyDescent="0.2">
      <c r="A55" s="88">
        <v>712040</v>
      </c>
      <c r="B55" s="98">
        <v>2040</v>
      </c>
      <c r="C55" s="96">
        <v>734</v>
      </c>
      <c r="D55" s="90" t="s">
        <v>198</v>
      </c>
      <c r="E55" s="91">
        <v>85146850</v>
      </c>
      <c r="F55" s="92">
        <v>85146850</v>
      </c>
      <c r="G55" s="94"/>
      <c r="H55" s="94"/>
      <c r="I55" s="93"/>
      <c r="J55" s="97"/>
      <c r="K55" s="94"/>
      <c r="L55" s="94"/>
      <c r="M55" s="94"/>
      <c r="N55" s="94"/>
      <c r="O55" s="94"/>
      <c r="P55" s="95">
        <v>85146850</v>
      </c>
    </row>
    <row r="56" spans="1:16" s="87" customFormat="1" ht="22.5" x14ac:dyDescent="0.2">
      <c r="A56" s="88">
        <v>712060</v>
      </c>
      <c r="B56" s="98">
        <v>2060</v>
      </c>
      <c r="C56" s="96">
        <v>762</v>
      </c>
      <c r="D56" s="90" t="s">
        <v>199</v>
      </c>
      <c r="E56" s="91">
        <v>42998339</v>
      </c>
      <c r="F56" s="92">
        <v>42998339</v>
      </c>
      <c r="G56" s="94"/>
      <c r="H56" s="94"/>
      <c r="I56" s="93"/>
      <c r="J56" s="97"/>
      <c r="K56" s="94"/>
      <c r="L56" s="94"/>
      <c r="M56" s="94"/>
      <c r="N56" s="94"/>
      <c r="O56" s="94"/>
      <c r="P56" s="95">
        <v>42998339</v>
      </c>
    </row>
    <row r="57" spans="1:16" s="87" customFormat="1" ht="33.75" x14ac:dyDescent="0.2">
      <c r="A57" s="88">
        <v>712070</v>
      </c>
      <c r="B57" s="98">
        <v>2070</v>
      </c>
      <c r="C57" s="96">
        <v>724</v>
      </c>
      <c r="D57" s="90" t="s">
        <v>200</v>
      </c>
      <c r="E57" s="91">
        <v>557114503</v>
      </c>
      <c r="F57" s="92">
        <v>557114503</v>
      </c>
      <c r="G57" s="94"/>
      <c r="H57" s="94"/>
      <c r="I57" s="93"/>
      <c r="J57" s="97"/>
      <c r="K57" s="94"/>
      <c r="L57" s="94"/>
      <c r="M57" s="94"/>
      <c r="N57" s="94"/>
      <c r="O57" s="94"/>
      <c r="P57" s="95">
        <v>557114503</v>
      </c>
    </row>
    <row r="58" spans="1:16" s="87" customFormat="1" ht="45" x14ac:dyDescent="0.2">
      <c r="A58" s="88">
        <v>712080</v>
      </c>
      <c r="B58" s="98">
        <v>2080</v>
      </c>
      <c r="C58" s="96">
        <v>721</v>
      </c>
      <c r="D58" s="90" t="s">
        <v>201</v>
      </c>
      <c r="E58" s="91">
        <v>7842238</v>
      </c>
      <c r="F58" s="92">
        <v>7842238</v>
      </c>
      <c r="G58" s="94"/>
      <c r="H58" s="94"/>
      <c r="I58" s="93"/>
      <c r="J58" s="97"/>
      <c r="K58" s="94"/>
      <c r="L58" s="94"/>
      <c r="M58" s="94"/>
      <c r="N58" s="94"/>
      <c r="O58" s="94"/>
      <c r="P58" s="95">
        <v>7842238</v>
      </c>
    </row>
    <row r="59" spans="1:16" s="87" customFormat="1" ht="33.75" x14ac:dyDescent="0.2">
      <c r="A59" s="88">
        <v>712090</v>
      </c>
      <c r="B59" s="98">
        <v>2090</v>
      </c>
      <c r="C59" s="96">
        <v>722</v>
      </c>
      <c r="D59" s="90" t="s">
        <v>202</v>
      </c>
      <c r="E59" s="91">
        <v>539567931</v>
      </c>
      <c r="F59" s="92">
        <v>539567931</v>
      </c>
      <c r="G59" s="94"/>
      <c r="H59" s="94"/>
      <c r="I59" s="93"/>
      <c r="J59" s="91">
        <v>10170000</v>
      </c>
      <c r="K59" s="92">
        <v>10170000</v>
      </c>
      <c r="L59" s="94"/>
      <c r="M59" s="94"/>
      <c r="N59" s="94"/>
      <c r="O59" s="92">
        <v>10170000</v>
      </c>
      <c r="P59" s="95">
        <v>549737931</v>
      </c>
    </row>
    <row r="60" spans="1:16" s="87" customFormat="1" ht="22.5" x14ac:dyDescent="0.2">
      <c r="A60" s="88">
        <v>712100</v>
      </c>
      <c r="B60" s="98">
        <v>2100</v>
      </c>
      <c r="C60" s="96">
        <v>722</v>
      </c>
      <c r="D60" s="90" t="s">
        <v>203</v>
      </c>
      <c r="E60" s="91">
        <v>78701715</v>
      </c>
      <c r="F60" s="92">
        <v>78701715</v>
      </c>
      <c r="G60" s="94"/>
      <c r="H60" s="94"/>
      <c r="I60" s="93"/>
      <c r="J60" s="91">
        <v>1108377</v>
      </c>
      <c r="K60" s="94"/>
      <c r="L60" s="92">
        <v>1108377</v>
      </c>
      <c r="M60" s="94"/>
      <c r="N60" s="94"/>
      <c r="O60" s="94"/>
      <c r="P60" s="95">
        <v>79810092</v>
      </c>
    </row>
    <row r="61" spans="1:16" s="87" customFormat="1" ht="67.5" x14ac:dyDescent="0.2">
      <c r="A61" s="88">
        <v>712111</v>
      </c>
      <c r="B61" s="98">
        <v>2111</v>
      </c>
      <c r="C61" s="96">
        <v>726</v>
      </c>
      <c r="D61" s="90" t="s">
        <v>204</v>
      </c>
      <c r="E61" s="91">
        <v>72348022</v>
      </c>
      <c r="F61" s="92">
        <v>72348022</v>
      </c>
      <c r="G61" s="94"/>
      <c r="H61" s="94"/>
      <c r="I61" s="93"/>
      <c r="J61" s="91">
        <v>73799600</v>
      </c>
      <c r="K61" s="92">
        <v>73799600</v>
      </c>
      <c r="L61" s="94"/>
      <c r="M61" s="94"/>
      <c r="N61" s="94"/>
      <c r="O61" s="92">
        <v>73799600</v>
      </c>
      <c r="P61" s="95">
        <v>146147622</v>
      </c>
    </row>
    <row r="62" spans="1:16" s="87" customFormat="1" ht="33.75" x14ac:dyDescent="0.2">
      <c r="A62" s="88">
        <v>712130</v>
      </c>
      <c r="B62" s="98">
        <v>2130</v>
      </c>
      <c r="C62" s="96">
        <v>763</v>
      </c>
      <c r="D62" s="90" t="s">
        <v>205</v>
      </c>
      <c r="E62" s="91">
        <v>6215890</v>
      </c>
      <c r="F62" s="92">
        <v>6215890</v>
      </c>
      <c r="G62" s="94"/>
      <c r="H62" s="94"/>
      <c r="I62" s="93"/>
      <c r="J62" s="97"/>
      <c r="K62" s="94"/>
      <c r="L62" s="94"/>
      <c r="M62" s="94"/>
      <c r="N62" s="94"/>
      <c r="O62" s="94"/>
      <c r="P62" s="95">
        <v>6215890</v>
      </c>
    </row>
    <row r="63" spans="1:16" s="87" customFormat="1" ht="33.75" x14ac:dyDescent="0.2">
      <c r="A63" s="88">
        <v>712141</v>
      </c>
      <c r="B63" s="98">
        <v>2141</v>
      </c>
      <c r="C63" s="96">
        <v>763</v>
      </c>
      <c r="D63" s="90" t="s">
        <v>206</v>
      </c>
      <c r="E63" s="91">
        <v>29421710</v>
      </c>
      <c r="F63" s="92">
        <v>29421710</v>
      </c>
      <c r="G63" s="94"/>
      <c r="H63" s="94"/>
      <c r="I63" s="93"/>
      <c r="J63" s="97"/>
      <c r="K63" s="94"/>
      <c r="L63" s="94"/>
      <c r="M63" s="94"/>
      <c r="N63" s="94"/>
      <c r="O63" s="94"/>
      <c r="P63" s="95">
        <v>29421710</v>
      </c>
    </row>
    <row r="64" spans="1:16" s="87" customFormat="1" ht="33.75" x14ac:dyDescent="0.2">
      <c r="A64" s="88">
        <v>712142</v>
      </c>
      <c r="B64" s="98">
        <v>2142</v>
      </c>
      <c r="C64" s="96">
        <v>763</v>
      </c>
      <c r="D64" s="90" t="s">
        <v>207</v>
      </c>
      <c r="E64" s="91">
        <v>4987120</v>
      </c>
      <c r="F64" s="92">
        <v>4987120</v>
      </c>
      <c r="G64" s="94"/>
      <c r="H64" s="94"/>
      <c r="I64" s="93"/>
      <c r="J64" s="97"/>
      <c r="K64" s="94"/>
      <c r="L64" s="94"/>
      <c r="M64" s="94"/>
      <c r="N64" s="94"/>
      <c r="O64" s="94"/>
      <c r="P64" s="95">
        <v>4987120</v>
      </c>
    </row>
    <row r="65" spans="1:16" s="87" customFormat="1" ht="33.75" x14ac:dyDescent="0.2">
      <c r="A65" s="88">
        <v>712143</v>
      </c>
      <c r="B65" s="98">
        <v>2143</v>
      </c>
      <c r="C65" s="96">
        <v>763</v>
      </c>
      <c r="D65" s="90" t="s">
        <v>208</v>
      </c>
      <c r="E65" s="91">
        <v>13266200</v>
      </c>
      <c r="F65" s="92">
        <v>13266200</v>
      </c>
      <c r="G65" s="94"/>
      <c r="H65" s="94"/>
      <c r="I65" s="93"/>
      <c r="J65" s="97"/>
      <c r="K65" s="94"/>
      <c r="L65" s="94"/>
      <c r="M65" s="94"/>
      <c r="N65" s="94"/>
      <c r="O65" s="94"/>
      <c r="P65" s="95">
        <v>13266200</v>
      </c>
    </row>
    <row r="66" spans="1:16" s="87" customFormat="1" ht="45" x14ac:dyDescent="0.2">
      <c r="A66" s="88">
        <v>712144</v>
      </c>
      <c r="B66" s="98">
        <v>2144</v>
      </c>
      <c r="C66" s="96">
        <v>763</v>
      </c>
      <c r="D66" s="90" t="s">
        <v>209</v>
      </c>
      <c r="E66" s="91">
        <v>69566720</v>
      </c>
      <c r="F66" s="92">
        <v>69566720</v>
      </c>
      <c r="G66" s="94"/>
      <c r="H66" s="94"/>
      <c r="I66" s="93"/>
      <c r="J66" s="97"/>
      <c r="K66" s="94"/>
      <c r="L66" s="94"/>
      <c r="M66" s="94"/>
      <c r="N66" s="94"/>
      <c r="O66" s="94"/>
      <c r="P66" s="95">
        <v>69566720</v>
      </c>
    </row>
    <row r="67" spans="1:16" s="87" customFormat="1" ht="33.75" x14ac:dyDescent="0.2">
      <c r="A67" s="88">
        <v>712145</v>
      </c>
      <c r="B67" s="98">
        <v>2145</v>
      </c>
      <c r="C67" s="96">
        <v>763</v>
      </c>
      <c r="D67" s="90" t="s">
        <v>210</v>
      </c>
      <c r="E67" s="91">
        <v>282076700</v>
      </c>
      <c r="F67" s="92">
        <v>282076700</v>
      </c>
      <c r="G67" s="94"/>
      <c r="H67" s="94"/>
      <c r="I67" s="93"/>
      <c r="J67" s="97"/>
      <c r="K67" s="94"/>
      <c r="L67" s="94"/>
      <c r="M67" s="94"/>
      <c r="N67" s="94"/>
      <c r="O67" s="94"/>
      <c r="P67" s="95">
        <v>282076700</v>
      </c>
    </row>
    <row r="68" spans="1:16" s="87" customFormat="1" ht="33.75" x14ac:dyDescent="0.2">
      <c r="A68" s="88">
        <v>712151</v>
      </c>
      <c r="B68" s="98">
        <v>2151</v>
      </c>
      <c r="C68" s="96">
        <v>763</v>
      </c>
      <c r="D68" s="90" t="s">
        <v>175</v>
      </c>
      <c r="E68" s="91">
        <v>61017858</v>
      </c>
      <c r="F68" s="92">
        <v>61017858</v>
      </c>
      <c r="G68" s="94"/>
      <c r="H68" s="94"/>
      <c r="I68" s="93"/>
      <c r="J68" s="91">
        <v>3325130</v>
      </c>
      <c r="K68" s="94"/>
      <c r="L68" s="92">
        <v>3325130</v>
      </c>
      <c r="M68" s="94"/>
      <c r="N68" s="94"/>
      <c r="O68" s="94"/>
      <c r="P68" s="95">
        <v>64342988</v>
      </c>
    </row>
    <row r="69" spans="1:16" s="87" customFormat="1" ht="22.5" x14ac:dyDescent="0.2">
      <c r="A69" s="88">
        <v>712152</v>
      </c>
      <c r="B69" s="98">
        <v>2152</v>
      </c>
      <c r="C69" s="96">
        <v>763</v>
      </c>
      <c r="D69" s="90" t="s">
        <v>211</v>
      </c>
      <c r="E69" s="91">
        <v>1640026685</v>
      </c>
      <c r="F69" s="92">
        <v>1640026685</v>
      </c>
      <c r="G69" s="94"/>
      <c r="H69" s="94"/>
      <c r="I69" s="93"/>
      <c r="J69" s="91">
        <v>100000000</v>
      </c>
      <c r="K69" s="92">
        <v>100000000</v>
      </c>
      <c r="L69" s="94"/>
      <c r="M69" s="94"/>
      <c r="N69" s="94"/>
      <c r="O69" s="92">
        <v>100000000</v>
      </c>
      <c r="P69" s="95">
        <v>1740026685</v>
      </c>
    </row>
    <row r="70" spans="1:16" s="87" customFormat="1" ht="22.5" x14ac:dyDescent="0.2">
      <c r="A70" s="88">
        <v>717322</v>
      </c>
      <c r="B70" s="98">
        <v>7322</v>
      </c>
      <c r="C70" s="96">
        <v>443</v>
      </c>
      <c r="D70" s="90" t="s">
        <v>212</v>
      </c>
      <c r="E70" s="97"/>
      <c r="F70" s="94"/>
      <c r="G70" s="94"/>
      <c r="H70" s="94"/>
      <c r="I70" s="93"/>
      <c r="J70" s="91">
        <v>187362100</v>
      </c>
      <c r="K70" s="92">
        <v>187362100</v>
      </c>
      <c r="L70" s="94"/>
      <c r="M70" s="94"/>
      <c r="N70" s="94"/>
      <c r="O70" s="92">
        <v>187362100</v>
      </c>
      <c r="P70" s="95">
        <v>187362100</v>
      </c>
    </row>
    <row r="71" spans="1:16" s="87" customFormat="1" ht="33.75" x14ac:dyDescent="0.2">
      <c r="A71" s="88">
        <v>717340</v>
      </c>
      <c r="B71" s="98">
        <v>7340</v>
      </c>
      <c r="C71" s="96">
        <v>443</v>
      </c>
      <c r="D71" s="90" t="s">
        <v>213</v>
      </c>
      <c r="E71" s="97"/>
      <c r="F71" s="94"/>
      <c r="G71" s="94"/>
      <c r="H71" s="94"/>
      <c r="I71" s="93"/>
      <c r="J71" s="91">
        <v>12637900</v>
      </c>
      <c r="K71" s="92">
        <v>12637900</v>
      </c>
      <c r="L71" s="94"/>
      <c r="M71" s="94"/>
      <c r="N71" s="94"/>
      <c r="O71" s="92">
        <v>12637900</v>
      </c>
      <c r="P71" s="95">
        <v>12637900</v>
      </c>
    </row>
    <row r="72" spans="1:16" s="87" customFormat="1" ht="45" x14ac:dyDescent="0.2">
      <c r="A72" s="79">
        <v>800000</v>
      </c>
      <c r="B72" s="80"/>
      <c r="C72" s="80"/>
      <c r="D72" s="81" t="s">
        <v>214</v>
      </c>
      <c r="E72" s="82">
        <v>5019305933</v>
      </c>
      <c r="F72" s="83">
        <v>5019305933</v>
      </c>
      <c r="G72" s="83">
        <v>817468460</v>
      </c>
      <c r="H72" s="83">
        <v>99441000</v>
      </c>
      <c r="I72" s="84"/>
      <c r="J72" s="82">
        <v>60433300</v>
      </c>
      <c r="K72" s="85"/>
      <c r="L72" s="83">
        <v>58283300</v>
      </c>
      <c r="M72" s="83">
        <v>102700</v>
      </c>
      <c r="N72" s="83">
        <v>1687600</v>
      </c>
      <c r="O72" s="83">
        <v>2150000</v>
      </c>
      <c r="P72" s="86">
        <v>5079739233</v>
      </c>
    </row>
    <row r="73" spans="1:16" s="87" customFormat="1" ht="45" x14ac:dyDescent="0.2">
      <c r="A73" s="88">
        <v>810000</v>
      </c>
      <c r="B73" s="89"/>
      <c r="C73" s="89"/>
      <c r="D73" s="90" t="s">
        <v>214</v>
      </c>
      <c r="E73" s="91">
        <v>5019305933</v>
      </c>
      <c r="F73" s="92">
        <v>5019305933</v>
      </c>
      <c r="G73" s="92">
        <v>817468460</v>
      </c>
      <c r="H73" s="92">
        <v>99441000</v>
      </c>
      <c r="I73" s="93"/>
      <c r="J73" s="91">
        <v>60433300</v>
      </c>
      <c r="K73" s="94"/>
      <c r="L73" s="92">
        <v>58283300</v>
      </c>
      <c r="M73" s="92">
        <v>102700</v>
      </c>
      <c r="N73" s="92">
        <v>1687600</v>
      </c>
      <c r="O73" s="92">
        <v>2150000</v>
      </c>
      <c r="P73" s="95">
        <v>5079739233</v>
      </c>
    </row>
    <row r="74" spans="1:16" s="87" customFormat="1" ht="33.75" x14ac:dyDescent="0.2">
      <c r="A74" s="88">
        <v>810160</v>
      </c>
      <c r="B74" s="96">
        <v>160</v>
      </c>
      <c r="C74" s="96">
        <v>111</v>
      </c>
      <c r="D74" s="90" t="s">
        <v>215</v>
      </c>
      <c r="E74" s="91">
        <v>52113719</v>
      </c>
      <c r="F74" s="92">
        <v>52113719</v>
      </c>
      <c r="G74" s="92">
        <v>36142460</v>
      </c>
      <c r="H74" s="92">
        <v>993100</v>
      </c>
      <c r="I74" s="93"/>
      <c r="J74" s="97"/>
      <c r="K74" s="94"/>
      <c r="L74" s="94"/>
      <c r="M74" s="94"/>
      <c r="N74" s="94"/>
      <c r="O74" s="94"/>
      <c r="P74" s="95">
        <v>52113719</v>
      </c>
    </row>
    <row r="75" spans="1:16" s="87" customFormat="1" ht="45" x14ac:dyDescent="0.2">
      <c r="A75" s="88">
        <v>813031</v>
      </c>
      <c r="B75" s="98">
        <v>3031</v>
      </c>
      <c r="C75" s="98">
        <v>1030</v>
      </c>
      <c r="D75" s="90" t="s">
        <v>216</v>
      </c>
      <c r="E75" s="91">
        <v>2037204</v>
      </c>
      <c r="F75" s="92">
        <v>2037204</v>
      </c>
      <c r="G75" s="94"/>
      <c r="H75" s="94"/>
      <c r="I75" s="93"/>
      <c r="J75" s="97"/>
      <c r="K75" s="94"/>
      <c r="L75" s="94"/>
      <c r="M75" s="94"/>
      <c r="N75" s="94"/>
      <c r="O75" s="94"/>
      <c r="P75" s="95">
        <v>2037204</v>
      </c>
    </row>
    <row r="76" spans="1:16" s="87" customFormat="1" ht="33.75" x14ac:dyDescent="0.2">
      <c r="A76" s="88">
        <v>813032</v>
      </c>
      <c r="B76" s="98">
        <v>3032</v>
      </c>
      <c r="C76" s="98">
        <v>1070</v>
      </c>
      <c r="D76" s="90" t="s">
        <v>217</v>
      </c>
      <c r="E76" s="91">
        <v>17000000</v>
      </c>
      <c r="F76" s="92">
        <v>17000000</v>
      </c>
      <c r="G76" s="94"/>
      <c r="H76" s="94"/>
      <c r="I76" s="93"/>
      <c r="J76" s="97"/>
      <c r="K76" s="94"/>
      <c r="L76" s="94"/>
      <c r="M76" s="94"/>
      <c r="N76" s="94"/>
      <c r="O76" s="94"/>
      <c r="P76" s="95">
        <v>17000000</v>
      </c>
    </row>
    <row r="77" spans="1:16" s="87" customFormat="1" ht="56.25" x14ac:dyDescent="0.2">
      <c r="A77" s="88">
        <v>813033</v>
      </c>
      <c r="B77" s="98">
        <v>3033</v>
      </c>
      <c r="C77" s="98">
        <v>1070</v>
      </c>
      <c r="D77" s="90" t="s">
        <v>218</v>
      </c>
      <c r="E77" s="91">
        <v>250500000</v>
      </c>
      <c r="F77" s="92">
        <v>250500000</v>
      </c>
      <c r="G77" s="94"/>
      <c r="H77" s="94"/>
      <c r="I77" s="93"/>
      <c r="J77" s="97"/>
      <c r="K77" s="94"/>
      <c r="L77" s="94"/>
      <c r="M77" s="94"/>
      <c r="N77" s="94"/>
      <c r="O77" s="94"/>
      <c r="P77" s="95">
        <v>250500000</v>
      </c>
    </row>
    <row r="78" spans="1:16" s="87" customFormat="1" ht="56.25" x14ac:dyDescent="0.2">
      <c r="A78" s="88">
        <v>813036</v>
      </c>
      <c r="B78" s="98">
        <v>3036</v>
      </c>
      <c r="C78" s="98">
        <v>1070</v>
      </c>
      <c r="D78" s="90" t="s">
        <v>219</v>
      </c>
      <c r="E78" s="91">
        <v>830892700</v>
      </c>
      <c r="F78" s="92">
        <v>830892700</v>
      </c>
      <c r="G78" s="94"/>
      <c r="H78" s="94"/>
      <c r="I78" s="93"/>
      <c r="J78" s="97"/>
      <c r="K78" s="94"/>
      <c r="L78" s="94"/>
      <c r="M78" s="94"/>
      <c r="N78" s="94"/>
      <c r="O78" s="94"/>
      <c r="P78" s="95">
        <v>830892700</v>
      </c>
    </row>
    <row r="79" spans="1:16" s="87" customFormat="1" ht="56.25" x14ac:dyDescent="0.2">
      <c r="A79" s="88">
        <v>813050</v>
      </c>
      <c r="B79" s="98">
        <v>3050</v>
      </c>
      <c r="C79" s="98">
        <v>1070</v>
      </c>
      <c r="D79" s="90" t="s">
        <v>220</v>
      </c>
      <c r="E79" s="91">
        <v>30844010</v>
      </c>
      <c r="F79" s="92">
        <v>30844010</v>
      </c>
      <c r="G79" s="94"/>
      <c r="H79" s="94"/>
      <c r="I79" s="93"/>
      <c r="J79" s="97"/>
      <c r="K79" s="94"/>
      <c r="L79" s="94"/>
      <c r="M79" s="94"/>
      <c r="N79" s="94"/>
      <c r="O79" s="94"/>
      <c r="P79" s="95">
        <v>30844010</v>
      </c>
    </row>
    <row r="80" spans="1:16" s="87" customFormat="1" ht="78.75" x14ac:dyDescent="0.2">
      <c r="A80" s="88">
        <v>813101</v>
      </c>
      <c r="B80" s="98">
        <v>3101</v>
      </c>
      <c r="C80" s="98">
        <v>1010</v>
      </c>
      <c r="D80" s="90" t="s">
        <v>221</v>
      </c>
      <c r="E80" s="91">
        <v>107629800</v>
      </c>
      <c r="F80" s="92">
        <v>107629800</v>
      </c>
      <c r="G80" s="92">
        <v>64000000</v>
      </c>
      <c r="H80" s="92">
        <v>12700000</v>
      </c>
      <c r="I80" s="93"/>
      <c r="J80" s="91">
        <v>4773100</v>
      </c>
      <c r="K80" s="94"/>
      <c r="L80" s="92">
        <v>4773100</v>
      </c>
      <c r="M80" s="94"/>
      <c r="N80" s="94"/>
      <c r="O80" s="94"/>
      <c r="P80" s="95">
        <v>112402900</v>
      </c>
    </row>
    <row r="81" spans="1:16" s="87" customFormat="1" ht="146.25" x14ac:dyDescent="0.2">
      <c r="A81" s="88">
        <v>813102</v>
      </c>
      <c r="B81" s="98">
        <v>3102</v>
      </c>
      <c r="C81" s="98">
        <v>1020</v>
      </c>
      <c r="D81" s="90" t="s">
        <v>222</v>
      </c>
      <c r="E81" s="91">
        <v>432868500</v>
      </c>
      <c r="F81" s="92">
        <v>432868500</v>
      </c>
      <c r="G81" s="92">
        <v>232400000</v>
      </c>
      <c r="H81" s="92">
        <v>59300000</v>
      </c>
      <c r="I81" s="93"/>
      <c r="J81" s="91">
        <v>51607200</v>
      </c>
      <c r="K81" s="94"/>
      <c r="L81" s="92">
        <v>49457200</v>
      </c>
      <c r="M81" s="94"/>
      <c r="N81" s="92">
        <v>97000</v>
      </c>
      <c r="O81" s="92">
        <v>2150000</v>
      </c>
      <c r="P81" s="95">
        <v>484475700</v>
      </c>
    </row>
    <row r="82" spans="1:16" s="87" customFormat="1" ht="78.75" x14ac:dyDescent="0.2">
      <c r="A82" s="88">
        <v>813104</v>
      </c>
      <c r="B82" s="98">
        <v>3104</v>
      </c>
      <c r="C82" s="98">
        <v>1020</v>
      </c>
      <c r="D82" s="90" t="s">
        <v>223</v>
      </c>
      <c r="E82" s="91">
        <v>386580500</v>
      </c>
      <c r="F82" s="92">
        <v>386580500</v>
      </c>
      <c r="G82" s="92">
        <v>290557800</v>
      </c>
      <c r="H82" s="92">
        <v>7600000</v>
      </c>
      <c r="I82" s="93"/>
      <c r="J82" s="91">
        <v>146700</v>
      </c>
      <c r="K82" s="94"/>
      <c r="L82" s="92">
        <v>146700</v>
      </c>
      <c r="M82" s="92">
        <v>102700</v>
      </c>
      <c r="N82" s="94"/>
      <c r="O82" s="94"/>
      <c r="P82" s="95">
        <v>386727200</v>
      </c>
    </row>
    <row r="83" spans="1:16" s="87" customFormat="1" ht="45" x14ac:dyDescent="0.2">
      <c r="A83" s="88">
        <v>813105</v>
      </c>
      <c r="B83" s="98">
        <v>3105</v>
      </c>
      <c r="C83" s="98">
        <v>1010</v>
      </c>
      <c r="D83" s="90" t="s">
        <v>224</v>
      </c>
      <c r="E83" s="91">
        <v>46170000</v>
      </c>
      <c r="F83" s="92">
        <v>46170000</v>
      </c>
      <c r="G83" s="92">
        <v>28500000</v>
      </c>
      <c r="H83" s="92">
        <v>5100000</v>
      </c>
      <c r="I83" s="93"/>
      <c r="J83" s="97"/>
      <c r="K83" s="94"/>
      <c r="L83" s="94"/>
      <c r="M83" s="94"/>
      <c r="N83" s="94"/>
      <c r="O83" s="94"/>
      <c r="P83" s="95">
        <v>46170000</v>
      </c>
    </row>
    <row r="84" spans="1:16" s="87" customFormat="1" ht="56.25" x14ac:dyDescent="0.2">
      <c r="A84" s="88">
        <v>813122</v>
      </c>
      <c r="B84" s="98">
        <v>3122</v>
      </c>
      <c r="C84" s="98">
        <v>1040</v>
      </c>
      <c r="D84" s="90" t="s">
        <v>225</v>
      </c>
      <c r="E84" s="91">
        <v>4207800</v>
      </c>
      <c r="F84" s="92">
        <v>4207800</v>
      </c>
      <c r="G84" s="94"/>
      <c r="H84" s="94"/>
      <c r="I84" s="93"/>
      <c r="J84" s="97"/>
      <c r="K84" s="94"/>
      <c r="L84" s="94"/>
      <c r="M84" s="94"/>
      <c r="N84" s="94"/>
      <c r="O84" s="94"/>
      <c r="P84" s="95">
        <v>4207800</v>
      </c>
    </row>
    <row r="85" spans="1:16" s="87" customFormat="1" ht="135" x14ac:dyDescent="0.2">
      <c r="A85" s="88">
        <v>813160</v>
      </c>
      <c r="B85" s="98">
        <v>3160</v>
      </c>
      <c r="C85" s="98">
        <v>1010</v>
      </c>
      <c r="D85" s="90" t="s">
        <v>226</v>
      </c>
      <c r="E85" s="91">
        <v>25000000</v>
      </c>
      <c r="F85" s="92">
        <v>25000000</v>
      </c>
      <c r="G85" s="94"/>
      <c r="H85" s="94"/>
      <c r="I85" s="93"/>
      <c r="J85" s="97"/>
      <c r="K85" s="94"/>
      <c r="L85" s="94"/>
      <c r="M85" s="94"/>
      <c r="N85" s="94"/>
      <c r="O85" s="94"/>
      <c r="P85" s="95">
        <v>25000000</v>
      </c>
    </row>
    <row r="86" spans="1:16" s="87" customFormat="1" ht="78.75" x14ac:dyDescent="0.2">
      <c r="A86" s="88">
        <v>813171</v>
      </c>
      <c r="B86" s="98">
        <v>3171</v>
      </c>
      <c r="C86" s="98">
        <v>1010</v>
      </c>
      <c r="D86" s="90" t="s">
        <v>227</v>
      </c>
      <c r="E86" s="91">
        <v>455900</v>
      </c>
      <c r="F86" s="92">
        <v>455900</v>
      </c>
      <c r="G86" s="94"/>
      <c r="H86" s="94"/>
      <c r="I86" s="93"/>
      <c r="J86" s="97"/>
      <c r="K86" s="94"/>
      <c r="L86" s="94"/>
      <c r="M86" s="94"/>
      <c r="N86" s="94"/>
      <c r="O86" s="94"/>
      <c r="P86" s="95">
        <v>455900</v>
      </c>
    </row>
    <row r="87" spans="1:16" s="87" customFormat="1" ht="33.75" x14ac:dyDescent="0.2">
      <c r="A87" s="88">
        <v>813172</v>
      </c>
      <c r="B87" s="98">
        <v>3172</v>
      </c>
      <c r="C87" s="98">
        <v>1010</v>
      </c>
      <c r="D87" s="90" t="s">
        <v>228</v>
      </c>
      <c r="E87" s="91">
        <v>9600</v>
      </c>
      <c r="F87" s="92">
        <v>9600</v>
      </c>
      <c r="G87" s="94"/>
      <c r="H87" s="94"/>
      <c r="I87" s="93"/>
      <c r="J87" s="97"/>
      <c r="K87" s="94"/>
      <c r="L87" s="94"/>
      <c r="M87" s="94"/>
      <c r="N87" s="94"/>
      <c r="O87" s="94"/>
      <c r="P87" s="95">
        <v>9600</v>
      </c>
    </row>
    <row r="88" spans="1:16" s="87" customFormat="1" ht="33.75" x14ac:dyDescent="0.2">
      <c r="A88" s="88">
        <v>813191</v>
      </c>
      <c r="B88" s="98">
        <v>3191</v>
      </c>
      <c r="C88" s="98">
        <v>1030</v>
      </c>
      <c r="D88" s="90" t="s">
        <v>229</v>
      </c>
      <c r="E88" s="91">
        <v>675641500</v>
      </c>
      <c r="F88" s="92">
        <v>675641500</v>
      </c>
      <c r="G88" s="94"/>
      <c r="H88" s="94"/>
      <c r="I88" s="93"/>
      <c r="J88" s="97"/>
      <c r="K88" s="94"/>
      <c r="L88" s="94"/>
      <c r="M88" s="94"/>
      <c r="N88" s="94"/>
      <c r="O88" s="94"/>
      <c r="P88" s="95">
        <v>675641500</v>
      </c>
    </row>
    <row r="89" spans="1:16" s="87" customFormat="1" ht="45" x14ac:dyDescent="0.2">
      <c r="A89" s="88">
        <v>813200</v>
      </c>
      <c r="B89" s="98">
        <v>3200</v>
      </c>
      <c r="C89" s="98">
        <v>1090</v>
      </c>
      <c r="D89" s="90" t="s">
        <v>230</v>
      </c>
      <c r="E89" s="91">
        <v>109191700</v>
      </c>
      <c r="F89" s="92">
        <v>109191700</v>
      </c>
      <c r="G89" s="92">
        <v>77942200</v>
      </c>
      <c r="H89" s="92">
        <v>3200000</v>
      </c>
      <c r="I89" s="93"/>
      <c r="J89" s="91">
        <v>995900</v>
      </c>
      <c r="K89" s="94"/>
      <c r="L89" s="92">
        <v>995900</v>
      </c>
      <c r="M89" s="94"/>
      <c r="N89" s="92">
        <v>814400</v>
      </c>
      <c r="O89" s="94"/>
      <c r="P89" s="95">
        <v>110187600</v>
      </c>
    </row>
    <row r="90" spans="1:16" s="87" customFormat="1" ht="45" x14ac:dyDescent="0.2">
      <c r="A90" s="88">
        <v>813241</v>
      </c>
      <c r="B90" s="98">
        <v>3241</v>
      </c>
      <c r="C90" s="98">
        <v>1090</v>
      </c>
      <c r="D90" s="90" t="s">
        <v>231</v>
      </c>
      <c r="E90" s="91">
        <v>140257100</v>
      </c>
      <c r="F90" s="92">
        <v>140257100</v>
      </c>
      <c r="G90" s="92">
        <v>87926000</v>
      </c>
      <c r="H90" s="92">
        <v>10547900</v>
      </c>
      <c r="I90" s="93"/>
      <c r="J90" s="91">
        <v>2910400</v>
      </c>
      <c r="K90" s="94"/>
      <c r="L90" s="92">
        <v>2910400</v>
      </c>
      <c r="M90" s="94"/>
      <c r="N90" s="92">
        <v>776200</v>
      </c>
      <c r="O90" s="94"/>
      <c r="P90" s="95">
        <v>143167500</v>
      </c>
    </row>
    <row r="91" spans="1:16" s="87" customFormat="1" ht="33.75" x14ac:dyDescent="0.2">
      <c r="A91" s="88">
        <v>813242</v>
      </c>
      <c r="B91" s="98">
        <v>3242</v>
      </c>
      <c r="C91" s="98">
        <v>1090</v>
      </c>
      <c r="D91" s="90" t="s">
        <v>168</v>
      </c>
      <c r="E91" s="91">
        <v>1907905900</v>
      </c>
      <c r="F91" s="92">
        <v>1907905900</v>
      </c>
      <c r="G91" s="94"/>
      <c r="H91" s="94"/>
      <c r="I91" s="93"/>
      <c r="J91" s="97"/>
      <c r="K91" s="94"/>
      <c r="L91" s="94"/>
      <c r="M91" s="94"/>
      <c r="N91" s="94"/>
      <c r="O91" s="94"/>
      <c r="P91" s="95">
        <v>1907905900</v>
      </c>
    </row>
    <row r="92" spans="1:16" s="87" customFormat="1" ht="45" x14ac:dyDescent="0.2">
      <c r="A92" s="79">
        <v>900000</v>
      </c>
      <c r="B92" s="80"/>
      <c r="C92" s="80"/>
      <c r="D92" s="81" t="s">
        <v>232</v>
      </c>
      <c r="E92" s="82">
        <v>149661205</v>
      </c>
      <c r="F92" s="83">
        <v>149661205</v>
      </c>
      <c r="G92" s="83">
        <v>78382820</v>
      </c>
      <c r="H92" s="83">
        <v>10090300</v>
      </c>
      <c r="I92" s="84"/>
      <c r="J92" s="82">
        <v>11654300</v>
      </c>
      <c r="K92" s="83">
        <v>11654300</v>
      </c>
      <c r="L92" s="85"/>
      <c r="M92" s="85"/>
      <c r="N92" s="85"/>
      <c r="O92" s="83">
        <v>11654300</v>
      </c>
      <c r="P92" s="86">
        <v>161315505</v>
      </c>
    </row>
    <row r="93" spans="1:16" s="87" customFormat="1" ht="45" x14ac:dyDescent="0.2">
      <c r="A93" s="88">
        <v>910000</v>
      </c>
      <c r="B93" s="89"/>
      <c r="C93" s="89"/>
      <c r="D93" s="90" t="s">
        <v>232</v>
      </c>
      <c r="E93" s="91">
        <v>149661205</v>
      </c>
      <c r="F93" s="92">
        <v>149661205</v>
      </c>
      <c r="G93" s="92">
        <v>78382820</v>
      </c>
      <c r="H93" s="92">
        <v>10090300</v>
      </c>
      <c r="I93" s="93"/>
      <c r="J93" s="91">
        <v>11654300</v>
      </c>
      <c r="K93" s="92">
        <v>11654300</v>
      </c>
      <c r="L93" s="94"/>
      <c r="M93" s="94"/>
      <c r="N93" s="94"/>
      <c r="O93" s="92">
        <v>11654300</v>
      </c>
      <c r="P93" s="95">
        <v>161315505</v>
      </c>
    </row>
    <row r="94" spans="1:16" s="87" customFormat="1" ht="45" x14ac:dyDescent="0.2">
      <c r="A94" s="88">
        <v>910160</v>
      </c>
      <c r="B94" s="96">
        <v>160</v>
      </c>
      <c r="C94" s="96">
        <v>111</v>
      </c>
      <c r="D94" s="90" t="s">
        <v>233</v>
      </c>
      <c r="E94" s="91">
        <v>9837299</v>
      </c>
      <c r="F94" s="92">
        <v>9837299</v>
      </c>
      <c r="G94" s="92">
        <v>7125440</v>
      </c>
      <c r="H94" s="92">
        <v>218700</v>
      </c>
      <c r="I94" s="93"/>
      <c r="J94" s="97"/>
      <c r="K94" s="94"/>
      <c r="L94" s="94"/>
      <c r="M94" s="94"/>
      <c r="N94" s="94"/>
      <c r="O94" s="94"/>
      <c r="P94" s="95">
        <v>9837299</v>
      </c>
    </row>
    <row r="95" spans="1:16" s="87" customFormat="1" ht="101.25" x14ac:dyDescent="0.2">
      <c r="A95" s="88">
        <v>913111</v>
      </c>
      <c r="B95" s="98">
        <v>3111</v>
      </c>
      <c r="C95" s="98">
        <v>1040</v>
      </c>
      <c r="D95" s="90" t="s">
        <v>234</v>
      </c>
      <c r="E95" s="91">
        <v>37930013</v>
      </c>
      <c r="F95" s="92">
        <v>37930013</v>
      </c>
      <c r="G95" s="92">
        <v>20198980</v>
      </c>
      <c r="H95" s="92">
        <v>5021100</v>
      </c>
      <c r="I95" s="93"/>
      <c r="J95" s="97"/>
      <c r="K95" s="94"/>
      <c r="L95" s="94"/>
      <c r="M95" s="94"/>
      <c r="N95" s="94"/>
      <c r="O95" s="94"/>
      <c r="P95" s="95">
        <v>37930013</v>
      </c>
    </row>
    <row r="96" spans="1:16" s="87" customFormat="1" ht="33.75" x14ac:dyDescent="0.2">
      <c r="A96" s="88">
        <v>913112</v>
      </c>
      <c r="B96" s="98">
        <v>3112</v>
      </c>
      <c r="C96" s="98">
        <v>1040</v>
      </c>
      <c r="D96" s="90" t="s">
        <v>235</v>
      </c>
      <c r="E96" s="91">
        <v>14040400</v>
      </c>
      <c r="F96" s="92">
        <v>14040400</v>
      </c>
      <c r="G96" s="92">
        <v>10498000</v>
      </c>
      <c r="H96" s="94"/>
      <c r="I96" s="93"/>
      <c r="J96" s="97"/>
      <c r="K96" s="94"/>
      <c r="L96" s="94"/>
      <c r="M96" s="94"/>
      <c r="N96" s="94"/>
      <c r="O96" s="94"/>
      <c r="P96" s="95">
        <v>14040400</v>
      </c>
    </row>
    <row r="97" spans="1:16" s="87" customFormat="1" ht="22.5" x14ac:dyDescent="0.2">
      <c r="A97" s="88">
        <v>913113</v>
      </c>
      <c r="B97" s="98">
        <v>3113</v>
      </c>
      <c r="C97" s="98">
        <v>1040</v>
      </c>
      <c r="D97" s="90" t="s">
        <v>236</v>
      </c>
      <c r="E97" s="91">
        <v>917900</v>
      </c>
      <c r="F97" s="92">
        <v>917900</v>
      </c>
      <c r="G97" s="94"/>
      <c r="H97" s="94"/>
      <c r="I97" s="93"/>
      <c r="J97" s="97"/>
      <c r="K97" s="94"/>
      <c r="L97" s="94"/>
      <c r="M97" s="94"/>
      <c r="N97" s="94"/>
      <c r="O97" s="94"/>
      <c r="P97" s="95">
        <v>917900</v>
      </c>
    </row>
    <row r="98" spans="1:16" s="87" customFormat="1" ht="33.75" x14ac:dyDescent="0.2">
      <c r="A98" s="88">
        <v>913121</v>
      </c>
      <c r="B98" s="98">
        <v>3121</v>
      </c>
      <c r="C98" s="98">
        <v>1040</v>
      </c>
      <c r="D98" s="90" t="s">
        <v>237</v>
      </c>
      <c r="E98" s="91">
        <v>25815061</v>
      </c>
      <c r="F98" s="92">
        <v>25815061</v>
      </c>
      <c r="G98" s="92">
        <v>15727600</v>
      </c>
      <c r="H98" s="92">
        <v>865100</v>
      </c>
      <c r="I98" s="93"/>
      <c r="J98" s="97"/>
      <c r="K98" s="94"/>
      <c r="L98" s="94"/>
      <c r="M98" s="94"/>
      <c r="N98" s="94"/>
      <c r="O98" s="94"/>
      <c r="P98" s="95">
        <v>25815061</v>
      </c>
    </row>
    <row r="99" spans="1:16" s="87" customFormat="1" ht="22.5" x14ac:dyDescent="0.2">
      <c r="A99" s="88">
        <v>913123</v>
      </c>
      <c r="B99" s="98">
        <v>3123</v>
      </c>
      <c r="C99" s="98">
        <v>1040</v>
      </c>
      <c r="D99" s="90" t="s">
        <v>238</v>
      </c>
      <c r="E99" s="91">
        <v>2269200</v>
      </c>
      <c r="F99" s="92">
        <v>2269200</v>
      </c>
      <c r="G99" s="92">
        <v>168000</v>
      </c>
      <c r="H99" s="94"/>
      <c r="I99" s="93"/>
      <c r="J99" s="97"/>
      <c r="K99" s="94"/>
      <c r="L99" s="94"/>
      <c r="M99" s="94"/>
      <c r="N99" s="94"/>
      <c r="O99" s="94"/>
      <c r="P99" s="95">
        <v>2269200</v>
      </c>
    </row>
    <row r="100" spans="1:16" s="87" customFormat="1" ht="90" x14ac:dyDescent="0.2">
      <c r="A100" s="88">
        <v>913124</v>
      </c>
      <c r="B100" s="98">
        <v>3124</v>
      </c>
      <c r="C100" s="98">
        <v>1040</v>
      </c>
      <c r="D100" s="90" t="s">
        <v>239</v>
      </c>
      <c r="E100" s="91">
        <v>1624900</v>
      </c>
      <c r="F100" s="92">
        <v>1624900</v>
      </c>
      <c r="G100" s="94"/>
      <c r="H100" s="94"/>
      <c r="I100" s="93"/>
      <c r="J100" s="91">
        <v>11654300</v>
      </c>
      <c r="K100" s="92">
        <v>11654300</v>
      </c>
      <c r="L100" s="94"/>
      <c r="M100" s="94"/>
      <c r="N100" s="94"/>
      <c r="O100" s="92">
        <v>11654300</v>
      </c>
      <c r="P100" s="95">
        <v>13279200</v>
      </c>
    </row>
    <row r="101" spans="1:16" s="87" customFormat="1" ht="101.25" x14ac:dyDescent="0.2">
      <c r="A101" s="88">
        <v>913140</v>
      </c>
      <c r="B101" s="98">
        <v>3140</v>
      </c>
      <c r="C101" s="98">
        <v>1040</v>
      </c>
      <c r="D101" s="90" t="s">
        <v>240</v>
      </c>
      <c r="E101" s="91">
        <v>8779800</v>
      </c>
      <c r="F101" s="92">
        <v>8779800</v>
      </c>
      <c r="G101" s="94"/>
      <c r="H101" s="94"/>
      <c r="I101" s="93"/>
      <c r="J101" s="97"/>
      <c r="K101" s="94"/>
      <c r="L101" s="94"/>
      <c r="M101" s="94"/>
      <c r="N101" s="94"/>
      <c r="O101" s="94"/>
      <c r="P101" s="95">
        <v>8779800</v>
      </c>
    </row>
    <row r="102" spans="1:16" s="87" customFormat="1" ht="45" x14ac:dyDescent="0.2">
      <c r="A102" s="88">
        <v>913241</v>
      </c>
      <c r="B102" s="98">
        <v>3241</v>
      </c>
      <c r="C102" s="98">
        <v>1090</v>
      </c>
      <c r="D102" s="90" t="s">
        <v>231</v>
      </c>
      <c r="E102" s="91">
        <v>48446632</v>
      </c>
      <c r="F102" s="92">
        <v>48446632</v>
      </c>
      <c r="G102" s="92">
        <v>24664800</v>
      </c>
      <c r="H102" s="92">
        <v>3985400</v>
      </c>
      <c r="I102" s="93"/>
      <c r="J102" s="97"/>
      <c r="K102" s="94"/>
      <c r="L102" s="94"/>
      <c r="M102" s="94"/>
      <c r="N102" s="94"/>
      <c r="O102" s="94"/>
      <c r="P102" s="95">
        <v>48446632</v>
      </c>
    </row>
    <row r="103" spans="1:16" s="87" customFormat="1" ht="45" x14ac:dyDescent="0.2">
      <c r="A103" s="99">
        <v>1000000</v>
      </c>
      <c r="B103" s="80"/>
      <c r="C103" s="80"/>
      <c r="D103" s="81" t="s">
        <v>241</v>
      </c>
      <c r="E103" s="82">
        <v>1457675937</v>
      </c>
      <c r="F103" s="83">
        <v>1457675937</v>
      </c>
      <c r="G103" s="83">
        <v>350077166</v>
      </c>
      <c r="H103" s="83">
        <v>33816600</v>
      </c>
      <c r="I103" s="84"/>
      <c r="J103" s="82">
        <v>105209800</v>
      </c>
      <c r="K103" s="83">
        <v>52540000</v>
      </c>
      <c r="L103" s="83">
        <v>52121800</v>
      </c>
      <c r="M103" s="83">
        <v>10773850</v>
      </c>
      <c r="N103" s="83">
        <v>964300</v>
      </c>
      <c r="O103" s="83">
        <v>53088000</v>
      </c>
      <c r="P103" s="86">
        <v>1562885737</v>
      </c>
    </row>
    <row r="104" spans="1:16" s="87" customFormat="1" ht="45" x14ac:dyDescent="0.2">
      <c r="A104" s="76">
        <v>1010000</v>
      </c>
      <c r="B104" s="89"/>
      <c r="C104" s="89"/>
      <c r="D104" s="90" t="s">
        <v>241</v>
      </c>
      <c r="E104" s="91">
        <v>1457675937</v>
      </c>
      <c r="F104" s="92">
        <v>1457675937</v>
      </c>
      <c r="G104" s="92">
        <v>350077166</v>
      </c>
      <c r="H104" s="92">
        <v>33816600</v>
      </c>
      <c r="I104" s="93"/>
      <c r="J104" s="91">
        <v>105209800</v>
      </c>
      <c r="K104" s="92">
        <v>52540000</v>
      </c>
      <c r="L104" s="92">
        <v>52121800</v>
      </c>
      <c r="M104" s="92">
        <v>10773850</v>
      </c>
      <c r="N104" s="92">
        <v>964300</v>
      </c>
      <c r="O104" s="92">
        <v>53088000</v>
      </c>
      <c r="P104" s="95">
        <v>1562885737</v>
      </c>
    </row>
    <row r="105" spans="1:16" s="87" customFormat="1" ht="33.75" x14ac:dyDescent="0.2">
      <c r="A105" s="76">
        <v>1010160</v>
      </c>
      <c r="B105" s="96">
        <v>160</v>
      </c>
      <c r="C105" s="96">
        <v>111</v>
      </c>
      <c r="D105" s="90" t="s">
        <v>242</v>
      </c>
      <c r="E105" s="91">
        <v>26860071</v>
      </c>
      <c r="F105" s="92">
        <v>26860071</v>
      </c>
      <c r="G105" s="92">
        <v>18275850</v>
      </c>
      <c r="H105" s="92">
        <v>3271000</v>
      </c>
      <c r="I105" s="93"/>
      <c r="J105" s="91">
        <v>9210600</v>
      </c>
      <c r="K105" s="94"/>
      <c r="L105" s="92">
        <v>9210600</v>
      </c>
      <c r="M105" s="92">
        <v>5251000</v>
      </c>
      <c r="N105" s="92">
        <v>628000</v>
      </c>
      <c r="O105" s="94"/>
      <c r="P105" s="95">
        <v>36070671</v>
      </c>
    </row>
    <row r="106" spans="1:16" s="87" customFormat="1" ht="56.25" x14ac:dyDescent="0.2">
      <c r="A106" s="76">
        <v>1011023</v>
      </c>
      <c r="B106" s="98">
        <v>1023</v>
      </c>
      <c r="C106" s="96">
        <v>922</v>
      </c>
      <c r="D106" s="90" t="s">
        <v>183</v>
      </c>
      <c r="E106" s="91">
        <v>78871355</v>
      </c>
      <c r="F106" s="92">
        <v>78871355</v>
      </c>
      <c r="G106" s="92">
        <v>60750248</v>
      </c>
      <c r="H106" s="92">
        <v>3448800</v>
      </c>
      <c r="I106" s="93"/>
      <c r="J106" s="91">
        <v>168900</v>
      </c>
      <c r="K106" s="94"/>
      <c r="L106" s="92">
        <v>168900</v>
      </c>
      <c r="M106" s="92">
        <v>79400</v>
      </c>
      <c r="N106" s="94"/>
      <c r="O106" s="94"/>
      <c r="P106" s="95">
        <v>79040255</v>
      </c>
    </row>
    <row r="107" spans="1:16" s="87" customFormat="1" ht="56.25" x14ac:dyDescent="0.2">
      <c r="A107" s="76">
        <v>1011033</v>
      </c>
      <c r="B107" s="98">
        <v>1033</v>
      </c>
      <c r="C107" s="96">
        <v>922</v>
      </c>
      <c r="D107" s="90" t="s">
        <v>183</v>
      </c>
      <c r="E107" s="91">
        <v>8957800</v>
      </c>
      <c r="F107" s="92">
        <v>8957800</v>
      </c>
      <c r="G107" s="92">
        <v>7342400</v>
      </c>
      <c r="H107" s="94"/>
      <c r="I107" s="93"/>
      <c r="J107" s="97"/>
      <c r="K107" s="94"/>
      <c r="L107" s="94"/>
      <c r="M107" s="94"/>
      <c r="N107" s="94"/>
      <c r="O107" s="94"/>
      <c r="P107" s="95">
        <v>8957800</v>
      </c>
    </row>
    <row r="108" spans="1:16" s="87" customFormat="1" ht="33.75" x14ac:dyDescent="0.2">
      <c r="A108" s="76">
        <v>1011080</v>
      </c>
      <c r="B108" s="98">
        <v>1080</v>
      </c>
      <c r="C108" s="96">
        <v>960</v>
      </c>
      <c r="D108" s="90" t="s">
        <v>243</v>
      </c>
      <c r="E108" s="91">
        <v>36354050</v>
      </c>
      <c r="F108" s="92">
        <v>36354050</v>
      </c>
      <c r="G108" s="92">
        <v>29000300</v>
      </c>
      <c r="H108" s="92">
        <v>939400</v>
      </c>
      <c r="I108" s="93"/>
      <c r="J108" s="91">
        <v>2206000</v>
      </c>
      <c r="K108" s="94"/>
      <c r="L108" s="92">
        <v>2006000</v>
      </c>
      <c r="M108" s="92">
        <v>1145000</v>
      </c>
      <c r="N108" s="92">
        <v>100000</v>
      </c>
      <c r="O108" s="92">
        <v>200000</v>
      </c>
      <c r="P108" s="95">
        <v>38560050</v>
      </c>
    </row>
    <row r="109" spans="1:16" s="87" customFormat="1" ht="56.25" x14ac:dyDescent="0.2">
      <c r="A109" s="76">
        <v>1011101</v>
      </c>
      <c r="B109" s="98">
        <v>1101</v>
      </c>
      <c r="C109" s="96">
        <v>941</v>
      </c>
      <c r="D109" s="90" t="s">
        <v>187</v>
      </c>
      <c r="E109" s="91">
        <v>111403632</v>
      </c>
      <c r="F109" s="92">
        <v>111403632</v>
      </c>
      <c r="G109" s="94"/>
      <c r="H109" s="94"/>
      <c r="I109" s="93"/>
      <c r="J109" s="91">
        <v>7306800</v>
      </c>
      <c r="K109" s="94"/>
      <c r="L109" s="92">
        <v>7306800</v>
      </c>
      <c r="M109" s="94"/>
      <c r="N109" s="94"/>
      <c r="O109" s="94"/>
      <c r="P109" s="95">
        <v>118710432</v>
      </c>
    </row>
    <row r="110" spans="1:16" s="87" customFormat="1" ht="56.25" x14ac:dyDescent="0.2">
      <c r="A110" s="76">
        <v>1011102</v>
      </c>
      <c r="B110" s="98">
        <v>1102</v>
      </c>
      <c r="C110" s="96">
        <v>941</v>
      </c>
      <c r="D110" s="90" t="s">
        <v>188</v>
      </c>
      <c r="E110" s="91">
        <v>651300</v>
      </c>
      <c r="F110" s="92">
        <v>651300</v>
      </c>
      <c r="G110" s="94"/>
      <c r="H110" s="94"/>
      <c r="I110" s="93"/>
      <c r="J110" s="97"/>
      <c r="K110" s="94"/>
      <c r="L110" s="94"/>
      <c r="M110" s="94"/>
      <c r="N110" s="94"/>
      <c r="O110" s="94"/>
      <c r="P110" s="95">
        <v>651300</v>
      </c>
    </row>
    <row r="111" spans="1:16" s="87" customFormat="1" ht="22.5" x14ac:dyDescent="0.2">
      <c r="A111" s="76">
        <v>1011110</v>
      </c>
      <c r="B111" s="98">
        <v>1110</v>
      </c>
      <c r="C111" s="96">
        <v>942</v>
      </c>
      <c r="D111" s="90" t="s">
        <v>189</v>
      </c>
      <c r="E111" s="91">
        <v>150547832</v>
      </c>
      <c r="F111" s="92">
        <v>150547832</v>
      </c>
      <c r="G111" s="94"/>
      <c r="H111" s="94"/>
      <c r="I111" s="93"/>
      <c r="J111" s="91">
        <v>25361300</v>
      </c>
      <c r="K111" s="92">
        <v>500000</v>
      </c>
      <c r="L111" s="92">
        <v>24761300</v>
      </c>
      <c r="M111" s="94"/>
      <c r="N111" s="94"/>
      <c r="O111" s="92">
        <v>600000</v>
      </c>
      <c r="P111" s="95">
        <v>175909132</v>
      </c>
    </row>
    <row r="112" spans="1:16" s="87" customFormat="1" ht="33.75" x14ac:dyDescent="0.2">
      <c r="A112" s="76">
        <v>1011141</v>
      </c>
      <c r="B112" s="98">
        <v>1141</v>
      </c>
      <c r="C112" s="96">
        <v>990</v>
      </c>
      <c r="D112" s="90" t="s">
        <v>191</v>
      </c>
      <c r="E112" s="91">
        <v>9377390</v>
      </c>
      <c r="F112" s="92">
        <v>9377390</v>
      </c>
      <c r="G112" s="92">
        <v>7424508</v>
      </c>
      <c r="H112" s="92">
        <v>110200</v>
      </c>
      <c r="I112" s="93"/>
      <c r="J112" s="91">
        <v>231300</v>
      </c>
      <c r="K112" s="94"/>
      <c r="L112" s="92">
        <v>231300</v>
      </c>
      <c r="M112" s="92">
        <v>90000</v>
      </c>
      <c r="N112" s="94"/>
      <c r="O112" s="94"/>
      <c r="P112" s="95">
        <v>9608690</v>
      </c>
    </row>
    <row r="113" spans="1:16" s="87" customFormat="1" ht="22.5" x14ac:dyDescent="0.2">
      <c r="A113" s="76">
        <v>1014010</v>
      </c>
      <c r="B113" s="98">
        <v>4010</v>
      </c>
      <c r="C113" s="96">
        <v>821</v>
      </c>
      <c r="D113" s="90" t="s">
        <v>244</v>
      </c>
      <c r="E113" s="91">
        <v>431012960</v>
      </c>
      <c r="F113" s="92">
        <v>431012960</v>
      </c>
      <c r="G113" s="94"/>
      <c r="H113" s="94"/>
      <c r="I113" s="93"/>
      <c r="J113" s="97"/>
      <c r="K113" s="94"/>
      <c r="L113" s="94"/>
      <c r="M113" s="94"/>
      <c r="N113" s="94"/>
      <c r="O113" s="94"/>
      <c r="P113" s="95">
        <v>431012960</v>
      </c>
    </row>
    <row r="114" spans="1:16" s="87" customFormat="1" ht="56.25" x14ac:dyDescent="0.2">
      <c r="A114" s="76">
        <v>1014020</v>
      </c>
      <c r="B114" s="98">
        <v>4020</v>
      </c>
      <c r="C114" s="96">
        <v>822</v>
      </c>
      <c r="D114" s="90" t="s">
        <v>245</v>
      </c>
      <c r="E114" s="91">
        <v>91849300</v>
      </c>
      <c r="F114" s="92">
        <v>91849300</v>
      </c>
      <c r="G114" s="94"/>
      <c r="H114" s="94"/>
      <c r="I114" s="93"/>
      <c r="J114" s="97"/>
      <c r="K114" s="94"/>
      <c r="L114" s="94"/>
      <c r="M114" s="94"/>
      <c r="N114" s="94"/>
      <c r="O114" s="94"/>
      <c r="P114" s="95">
        <v>91849300</v>
      </c>
    </row>
    <row r="115" spans="1:16" s="87" customFormat="1" ht="22.5" x14ac:dyDescent="0.2">
      <c r="A115" s="76">
        <v>1014030</v>
      </c>
      <c r="B115" s="98">
        <v>4030</v>
      </c>
      <c r="C115" s="96">
        <v>824</v>
      </c>
      <c r="D115" s="90" t="s">
        <v>246</v>
      </c>
      <c r="E115" s="91">
        <v>50984300</v>
      </c>
      <c r="F115" s="92">
        <v>50984300</v>
      </c>
      <c r="G115" s="92">
        <v>36515500</v>
      </c>
      <c r="H115" s="92">
        <v>3315300</v>
      </c>
      <c r="I115" s="93"/>
      <c r="J115" s="91">
        <v>391800</v>
      </c>
      <c r="K115" s="94"/>
      <c r="L115" s="92">
        <v>381800</v>
      </c>
      <c r="M115" s="92">
        <v>36000</v>
      </c>
      <c r="N115" s="94"/>
      <c r="O115" s="92">
        <v>10000</v>
      </c>
      <c r="P115" s="95">
        <v>51376100</v>
      </c>
    </row>
    <row r="116" spans="1:16" s="87" customFormat="1" ht="22.5" x14ac:dyDescent="0.2">
      <c r="A116" s="76">
        <v>1014040</v>
      </c>
      <c r="B116" s="98">
        <v>4040</v>
      </c>
      <c r="C116" s="96">
        <v>824</v>
      </c>
      <c r="D116" s="90" t="s">
        <v>247</v>
      </c>
      <c r="E116" s="91">
        <v>290881040</v>
      </c>
      <c r="F116" s="92">
        <v>290881040</v>
      </c>
      <c r="G116" s="92">
        <v>188100360</v>
      </c>
      <c r="H116" s="92">
        <v>21959300</v>
      </c>
      <c r="I116" s="93"/>
      <c r="J116" s="91">
        <v>8193100</v>
      </c>
      <c r="K116" s="94"/>
      <c r="L116" s="92">
        <v>7955100</v>
      </c>
      <c r="M116" s="92">
        <v>4172450</v>
      </c>
      <c r="N116" s="92">
        <v>236300</v>
      </c>
      <c r="O116" s="92">
        <v>238000</v>
      </c>
      <c r="P116" s="95">
        <v>299074140</v>
      </c>
    </row>
    <row r="117" spans="1:16" s="87" customFormat="1" ht="56.25" x14ac:dyDescent="0.2">
      <c r="A117" s="76">
        <v>1014060</v>
      </c>
      <c r="B117" s="98">
        <v>4060</v>
      </c>
      <c r="C117" s="96">
        <v>828</v>
      </c>
      <c r="D117" s="90" t="s">
        <v>248</v>
      </c>
      <c r="E117" s="91">
        <v>13107800</v>
      </c>
      <c r="F117" s="92">
        <v>13107800</v>
      </c>
      <c r="G117" s="94"/>
      <c r="H117" s="94"/>
      <c r="I117" s="93"/>
      <c r="J117" s="97"/>
      <c r="K117" s="94"/>
      <c r="L117" s="94"/>
      <c r="M117" s="94"/>
      <c r="N117" s="94"/>
      <c r="O117" s="94"/>
      <c r="P117" s="95">
        <v>13107800</v>
      </c>
    </row>
    <row r="118" spans="1:16" s="87" customFormat="1" ht="33.75" x14ac:dyDescent="0.2">
      <c r="A118" s="76">
        <v>1014081</v>
      </c>
      <c r="B118" s="98">
        <v>4081</v>
      </c>
      <c r="C118" s="96">
        <v>829</v>
      </c>
      <c r="D118" s="90" t="s">
        <v>249</v>
      </c>
      <c r="E118" s="91">
        <v>145540254</v>
      </c>
      <c r="F118" s="92">
        <v>145540254</v>
      </c>
      <c r="G118" s="92">
        <v>2668000</v>
      </c>
      <c r="H118" s="92">
        <v>772600</v>
      </c>
      <c r="I118" s="93"/>
      <c r="J118" s="91">
        <v>100000</v>
      </c>
      <c r="K118" s="94"/>
      <c r="L118" s="92">
        <v>100000</v>
      </c>
      <c r="M118" s="94"/>
      <c r="N118" s="94"/>
      <c r="O118" s="94"/>
      <c r="P118" s="95">
        <v>145640254</v>
      </c>
    </row>
    <row r="119" spans="1:16" s="87" customFormat="1" ht="22.5" x14ac:dyDescent="0.2">
      <c r="A119" s="76">
        <v>1014082</v>
      </c>
      <c r="B119" s="98">
        <v>4082</v>
      </c>
      <c r="C119" s="96">
        <v>829</v>
      </c>
      <c r="D119" s="90" t="s">
        <v>250</v>
      </c>
      <c r="E119" s="91">
        <v>11276853</v>
      </c>
      <c r="F119" s="92">
        <v>11276853</v>
      </c>
      <c r="G119" s="94"/>
      <c r="H119" s="94"/>
      <c r="I119" s="93"/>
      <c r="J119" s="97"/>
      <c r="K119" s="94"/>
      <c r="L119" s="94"/>
      <c r="M119" s="94"/>
      <c r="N119" s="94"/>
      <c r="O119" s="94"/>
      <c r="P119" s="95">
        <v>11276853</v>
      </c>
    </row>
    <row r="120" spans="1:16" s="87" customFormat="1" ht="33.75" x14ac:dyDescent="0.2">
      <c r="A120" s="76">
        <v>1017340</v>
      </c>
      <c r="B120" s="98">
        <v>7340</v>
      </c>
      <c r="C120" s="96">
        <v>443</v>
      </c>
      <c r="D120" s="90" t="s">
        <v>213</v>
      </c>
      <c r="E120" s="97"/>
      <c r="F120" s="94"/>
      <c r="G120" s="94"/>
      <c r="H120" s="94"/>
      <c r="I120" s="93"/>
      <c r="J120" s="91">
        <v>52040000</v>
      </c>
      <c r="K120" s="92">
        <v>52040000</v>
      </c>
      <c r="L120" s="94"/>
      <c r="M120" s="94"/>
      <c r="N120" s="94"/>
      <c r="O120" s="92">
        <v>52040000</v>
      </c>
      <c r="P120" s="95">
        <v>52040000</v>
      </c>
    </row>
    <row r="121" spans="1:16" s="87" customFormat="1" ht="45" x14ac:dyDescent="0.2">
      <c r="A121" s="99">
        <v>1100000</v>
      </c>
      <c r="B121" s="80"/>
      <c r="C121" s="80"/>
      <c r="D121" s="81" t="s">
        <v>251</v>
      </c>
      <c r="E121" s="82">
        <v>1097182301</v>
      </c>
      <c r="F121" s="83">
        <v>1097182301</v>
      </c>
      <c r="G121" s="83">
        <v>324157457</v>
      </c>
      <c r="H121" s="83">
        <v>33901250</v>
      </c>
      <c r="I121" s="84"/>
      <c r="J121" s="82">
        <v>7463811</v>
      </c>
      <c r="K121" s="83">
        <v>135000</v>
      </c>
      <c r="L121" s="83">
        <v>7047044</v>
      </c>
      <c r="M121" s="83">
        <v>2516060</v>
      </c>
      <c r="N121" s="83">
        <v>1104500</v>
      </c>
      <c r="O121" s="83">
        <v>416767</v>
      </c>
      <c r="P121" s="86">
        <v>1104646112</v>
      </c>
    </row>
    <row r="122" spans="1:16" s="87" customFormat="1" ht="45" x14ac:dyDescent="0.2">
      <c r="A122" s="76">
        <v>1110000</v>
      </c>
      <c r="B122" s="89"/>
      <c r="C122" s="89"/>
      <c r="D122" s="90" t="s">
        <v>251</v>
      </c>
      <c r="E122" s="91">
        <v>1097182301</v>
      </c>
      <c r="F122" s="92">
        <v>1097182301</v>
      </c>
      <c r="G122" s="92">
        <v>324157457</v>
      </c>
      <c r="H122" s="92">
        <v>33901250</v>
      </c>
      <c r="I122" s="93"/>
      <c r="J122" s="91">
        <v>7463811</v>
      </c>
      <c r="K122" s="92">
        <v>135000</v>
      </c>
      <c r="L122" s="92">
        <v>7047044</v>
      </c>
      <c r="M122" s="92">
        <v>2516060</v>
      </c>
      <c r="N122" s="92">
        <v>1104500</v>
      </c>
      <c r="O122" s="92">
        <v>416767</v>
      </c>
      <c r="P122" s="95">
        <v>1104646112</v>
      </c>
    </row>
    <row r="123" spans="1:16" s="87" customFormat="1" ht="33.75" x14ac:dyDescent="0.2">
      <c r="A123" s="76">
        <v>1110160</v>
      </c>
      <c r="B123" s="96">
        <v>160</v>
      </c>
      <c r="C123" s="96">
        <v>111</v>
      </c>
      <c r="D123" s="90" t="s">
        <v>252</v>
      </c>
      <c r="E123" s="91">
        <v>15906729</v>
      </c>
      <c r="F123" s="92">
        <v>15906729</v>
      </c>
      <c r="G123" s="92">
        <v>11333740</v>
      </c>
      <c r="H123" s="92">
        <v>353900</v>
      </c>
      <c r="I123" s="93"/>
      <c r="J123" s="91">
        <v>135000</v>
      </c>
      <c r="K123" s="92">
        <v>135000</v>
      </c>
      <c r="L123" s="94"/>
      <c r="M123" s="94"/>
      <c r="N123" s="94"/>
      <c r="O123" s="92">
        <v>135000</v>
      </c>
      <c r="P123" s="95">
        <v>16041729</v>
      </c>
    </row>
    <row r="124" spans="1:16" s="87" customFormat="1" ht="22.5" x14ac:dyDescent="0.2">
      <c r="A124" s="76">
        <v>1113133</v>
      </c>
      <c r="B124" s="98">
        <v>3133</v>
      </c>
      <c r="C124" s="98">
        <v>1040</v>
      </c>
      <c r="D124" s="90" t="s">
        <v>253</v>
      </c>
      <c r="E124" s="91">
        <v>37911862</v>
      </c>
      <c r="F124" s="92">
        <v>37911862</v>
      </c>
      <c r="G124" s="94"/>
      <c r="H124" s="94"/>
      <c r="I124" s="93"/>
      <c r="J124" s="97"/>
      <c r="K124" s="94"/>
      <c r="L124" s="94"/>
      <c r="M124" s="94"/>
      <c r="N124" s="94"/>
      <c r="O124" s="94"/>
      <c r="P124" s="95">
        <v>37911862</v>
      </c>
    </row>
    <row r="125" spans="1:16" s="87" customFormat="1" ht="101.25" x14ac:dyDescent="0.2">
      <c r="A125" s="76">
        <v>1113140</v>
      </c>
      <c r="B125" s="98">
        <v>3140</v>
      </c>
      <c r="C125" s="98">
        <v>1040</v>
      </c>
      <c r="D125" s="90" t="s">
        <v>240</v>
      </c>
      <c r="E125" s="91">
        <v>118129629</v>
      </c>
      <c r="F125" s="92">
        <v>118129629</v>
      </c>
      <c r="G125" s="94"/>
      <c r="H125" s="94"/>
      <c r="I125" s="93"/>
      <c r="J125" s="97"/>
      <c r="K125" s="94"/>
      <c r="L125" s="94"/>
      <c r="M125" s="94"/>
      <c r="N125" s="94"/>
      <c r="O125" s="94"/>
      <c r="P125" s="95">
        <v>118129629</v>
      </c>
    </row>
    <row r="126" spans="1:16" s="87" customFormat="1" ht="45" x14ac:dyDescent="0.2">
      <c r="A126" s="76">
        <v>1115011</v>
      </c>
      <c r="B126" s="98">
        <v>5011</v>
      </c>
      <c r="C126" s="96">
        <v>810</v>
      </c>
      <c r="D126" s="90" t="s">
        <v>254</v>
      </c>
      <c r="E126" s="91">
        <v>41489182</v>
      </c>
      <c r="F126" s="92">
        <v>41489182</v>
      </c>
      <c r="G126" s="94"/>
      <c r="H126" s="94"/>
      <c r="I126" s="93"/>
      <c r="J126" s="97"/>
      <c r="K126" s="94"/>
      <c r="L126" s="94"/>
      <c r="M126" s="94"/>
      <c r="N126" s="94"/>
      <c r="O126" s="94"/>
      <c r="P126" s="95">
        <v>41489182</v>
      </c>
    </row>
    <row r="127" spans="1:16" s="87" customFormat="1" ht="45" x14ac:dyDescent="0.2">
      <c r="A127" s="76">
        <v>1115012</v>
      </c>
      <c r="B127" s="98">
        <v>5012</v>
      </c>
      <c r="C127" s="96">
        <v>810</v>
      </c>
      <c r="D127" s="90" t="s">
        <v>255</v>
      </c>
      <c r="E127" s="91">
        <v>13000000</v>
      </c>
      <c r="F127" s="92">
        <v>13000000</v>
      </c>
      <c r="G127" s="94"/>
      <c r="H127" s="94"/>
      <c r="I127" s="93"/>
      <c r="J127" s="97"/>
      <c r="K127" s="94"/>
      <c r="L127" s="94"/>
      <c r="M127" s="94"/>
      <c r="N127" s="94"/>
      <c r="O127" s="94"/>
      <c r="P127" s="95">
        <v>13000000</v>
      </c>
    </row>
    <row r="128" spans="1:16" s="87" customFormat="1" ht="45" x14ac:dyDescent="0.2">
      <c r="A128" s="76">
        <v>1115021</v>
      </c>
      <c r="B128" s="98">
        <v>5021</v>
      </c>
      <c r="C128" s="96">
        <v>810</v>
      </c>
      <c r="D128" s="90" t="s">
        <v>256</v>
      </c>
      <c r="E128" s="91">
        <v>9676142</v>
      </c>
      <c r="F128" s="92">
        <v>9676142</v>
      </c>
      <c r="G128" s="92">
        <v>6863805</v>
      </c>
      <c r="H128" s="92">
        <v>654300</v>
      </c>
      <c r="I128" s="93"/>
      <c r="J128" s="97"/>
      <c r="K128" s="94"/>
      <c r="L128" s="94"/>
      <c r="M128" s="94"/>
      <c r="N128" s="94"/>
      <c r="O128" s="94"/>
      <c r="P128" s="95">
        <v>9676142</v>
      </c>
    </row>
    <row r="129" spans="1:16" s="87" customFormat="1" ht="45" x14ac:dyDescent="0.2">
      <c r="A129" s="76">
        <v>1115022</v>
      </c>
      <c r="B129" s="98">
        <v>5022</v>
      </c>
      <c r="C129" s="96">
        <v>810</v>
      </c>
      <c r="D129" s="90" t="s">
        <v>257</v>
      </c>
      <c r="E129" s="91">
        <v>3324300</v>
      </c>
      <c r="F129" s="92">
        <v>3324300</v>
      </c>
      <c r="G129" s="94"/>
      <c r="H129" s="94"/>
      <c r="I129" s="93"/>
      <c r="J129" s="97"/>
      <c r="K129" s="94"/>
      <c r="L129" s="94"/>
      <c r="M129" s="94"/>
      <c r="N129" s="94"/>
      <c r="O129" s="94"/>
      <c r="P129" s="95">
        <v>3324300</v>
      </c>
    </row>
    <row r="130" spans="1:16" s="87" customFormat="1" ht="56.25" x14ac:dyDescent="0.2">
      <c r="A130" s="76">
        <v>1115031</v>
      </c>
      <c r="B130" s="98">
        <v>5031</v>
      </c>
      <c r="C130" s="96">
        <v>810</v>
      </c>
      <c r="D130" s="90" t="s">
        <v>258</v>
      </c>
      <c r="E130" s="91">
        <v>436183777</v>
      </c>
      <c r="F130" s="92">
        <v>436183777</v>
      </c>
      <c r="G130" s="92">
        <v>228544844</v>
      </c>
      <c r="H130" s="92">
        <v>18151750</v>
      </c>
      <c r="I130" s="93"/>
      <c r="J130" s="91">
        <v>928811</v>
      </c>
      <c r="K130" s="94"/>
      <c r="L130" s="92">
        <v>887044</v>
      </c>
      <c r="M130" s="92">
        <v>113160</v>
      </c>
      <c r="N130" s="92">
        <v>156500</v>
      </c>
      <c r="O130" s="92">
        <v>41767</v>
      </c>
      <c r="P130" s="95">
        <v>437112588</v>
      </c>
    </row>
    <row r="131" spans="1:16" s="87" customFormat="1" ht="56.25" x14ac:dyDescent="0.2">
      <c r="A131" s="76">
        <v>1115032</v>
      </c>
      <c r="B131" s="98">
        <v>5032</v>
      </c>
      <c r="C131" s="96">
        <v>810</v>
      </c>
      <c r="D131" s="90" t="s">
        <v>259</v>
      </c>
      <c r="E131" s="91">
        <v>133166900</v>
      </c>
      <c r="F131" s="92">
        <v>133166900</v>
      </c>
      <c r="G131" s="94"/>
      <c r="H131" s="94"/>
      <c r="I131" s="93"/>
      <c r="J131" s="97"/>
      <c r="K131" s="94"/>
      <c r="L131" s="94"/>
      <c r="M131" s="94"/>
      <c r="N131" s="94"/>
      <c r="O131" s="94"/>
      <c r="P131" s="95">
        <v>133166900</v>
      </c>
    </row>
    <row r="132" spans="1:16" s="87" customFormat="1" ht="45" x14ac:dyDescent="0.2">
      <c r="A132" s="76">
        <v>1115033</v>
      </c>
      <c r="B132" s="98">
        <v>5033</v>
      </c>
      <c r="C132" s="96">
        <v>810</v>
      </c>
      <c r="D132" s="90" t="s">
        <v>260</v>
      </c>
      <c r="E132" s="91">
        <v>138996071</v>
      </c>
      <c r="F132" s="92">
        <v>138996071</v>
      </c>
      <c r="G132" s="92">
        <v>69061290</v>
      </c>
      <c r="H132" s="92">
        <v>14741300</v>
      </c>
      <c r="I132" s="93"/>
      <c r="J132" s="91">
        <v>6400000</v>
      </c>
      <c r="K132" s="94"/>
      <c r="L132" s="92">
        <v>6160000</v>
      </c>
      <c r="M132" s="92">
        <v>2402900</v>
      </c>
      <c r="N132" s="92">
        <v>948000</v>
      </c>
      <c r="O132" s="92">
        <v>240000</v>
      </c>
      <c r="P132" s="95">
        <v>145396071</v>
      </c>
    </row>
    <row r="133" spans="1:16" s="87" customFormat="1" ht="33.75" x14ac:dyDescent="0.2">
      <c r="A133" s="76">
        <v>1115041</v>
      </c>
      <c r="B133" s="98">
        <v>5041</v>
      </c>
      <c r="C133" s="96">
        <v>810</v>
      </c>
      <c r="D133" s="90" t="s">
        <v>261</v>
      </c>
      <c r="E133" s="91">
        <v>31034400</v>
      </c>
      <c r="F133" s="92">
        <v>31034400</v>
      </c>
      <c r="G133" s="94"/>
      <c r="H133" s="94"/>
      <c r="I133" s="93"/>
      <c r="J133" s="97"/>
      <c r="K133" s="94"/>
      <c r="L133" s="94"/>
      <c r="M133" s="94"/>
      <c r="N133" s="94"/>
      <c r="O133" s="94"/>
      <c r="P133" s="95">
        <v>31034400</v>
      </c>
    </row>
    <row r="134" spans="1:16" s="87" customFormat="1" ht="90" x14ac:dyDescent="0.2">
      <c r="A134" s="76">
        <v>1115061</v>
      </c>
      <c r="B134" s="98">
        <v>5061</v>
      </c>
      <c r="C134" s="96">
        <v>810</v>
      </c>
      <c r="D134" s="90" t="s">
        <v>262</v>
      </c>
      <c r="E134" s="91">
        <v>20321900</v>
      </c>
      <c r="F134" s="92">
        <v>20321900</v>
      </c>
      <c r="G134" s="94"/>
      <c r="H134" s="94"/>
      <c r="I134" s="93"/>
      <c r="J134" s="97"/>
      <c r="K134" s="94"/>
      <c r="L134" s="94"/>
      <c r="M134" s="94"/>
      <c r="N134" s="94"/>
      <c r="O134" s="94"/>
      <c r="P134" s="95">
        <v>20321900</v>
      </c>
    </row>
    <row r="135" spans="1:16" s="87" customFormat="1" ht="56.25" x14ac:dyDescent="0.2">
      <c r="A135" s="76">
        <v>1115062</v>
      </c>
      <c r="B135" s="98">
        <v>5062</v>
      </c>
      <c r="C135" s="96">
        <v>810</v>
      </c>
      <c r="D135" s="90" t="s">
        <v>263</v>
      </c>
      <c r="E135" s="91">
        <v>91745700</v>
      </c>
      <c r="F135" s="92">
        <v>91745700</v>
      </c>
      <c r="G135" s="92">
        <v>3463853</v>
      </c>
      <c r="H135" s="94"/>
      <c r="I135" s="93"/>
      <c r="J135" s="97"/>
      <c r="K135" s="94"/>
      <c r="L135" s="94"/>
      <c r="M135" s="94"/>
      <c r="N135" s="94"/>
      <c r="O135" s="94"/>
      <c r="P135" s="95">
        <v>91745700</v>
      </c>
    </row>
    <row r="136" spans="1:16" s="87" customFormat="1" ht="33.75" x14ac:dyDescent="0.2">
      <c r="A136" s="76">
        <v>1115063</v>
      </c>
      <c r="B136" s="98">
        <v>5063</v>
      </c>
      <c r="C136" s="96">
        <v>810</v>
      </c>
      <c r="D136" s="90" t="s">
        <v>264</v>
      </c>
      <c r="E136" s="91">
        <v>6295709</v>
      </c>
      <c r="F136" s="92">
        <v>6295709</v>
      </c>
      <c r="G136" s="92">
        <v>4889925</v>
      </c>
      <c r="H136" s="94"/>
      <c r="I136" s="93"/>
      <c r="J136" s="97"/>
      <c r="K136" s="94"/>
      <c r="L136" s="94"/>
      <c r="M136" s="94"/>
      <c r="N136" s="94"/>
      <c r="O136" s="94"/>
      <c r="P136" s="95">
        <v>6295709</v>
      </c>
    </row>
    <row r="137" spans="1:16" s="87" customFormat="1" ht="67.5" x14ac:dyDescent="0.2">
      <c r="A137" s="99">
        <v>1200000</v>
      </c>
      <c r="B137" s="80"/>
      <c r="C137" s="80"/>
      <c r="D137" s="81" t="s">
        <v>265</v>
      </c>
      <c r="E137" s="82">
        <v>298799438</v>
      </c>
      <c r="F137" s="83">
        <v>80124318</v>
      </c>
      <c r="G137" s="83">
        <v>29881590</v>
      </c>
      <c r="H137" s="83">
        <v>2380500</v>
      </c>
      <c r="I137" s="100">
        <v>218675120</v>
      </c>
      <c r="J137" s="82">
        <v>1496057941</v>
      </c>
      <c r="K137" s="83">
        <v>1494242941</v>
      </c>
      <c r="L137" s="83">
        <v>1815000</v>
      </c>
      <c r="M137" s="83">
        <v>789364</v>
      </c>
      <c r="N137" s="83">
        <v>390000</v>
      </c>
      <c r="O137" s="83">
        <v>1494242941</v>
      </c>
      <c r="P137" s="86">
        <v>1794857379</v>
      </c>
    </row>
    <row r="138" spans="1:16" s="87" customFormat="1" ht="67.5" x14ac:dyDescent="0.2">
      <c r="A138" s="76">
        <v>1210000</v>
      </c>
      <c r="B138" s="89"/>
      <c r="C138" s="89"/>
      <c r="D138" s="90" t="s">
        <v>265</v>
      </c>
      <c r="E138" s="91">
        <v>298799438</v>
      </c>
      <c r="F138" s="92">
        <v>80124318</v>
      </c>
      <c r="G138" s="92">
        <v>29881590</v>
      </c>
      <c r="H138" s="92">
        <v>2380500</v>
      </c>
      <c r="I138" s="101">
        <v>218675120</v>
      </c>
      <c r="J138" s="91">
        <v>1496057941</v>
      </c>
      <c r="K138" s="92">
        <v>1494242941</v>
      </c>
      <c r="L138" s="92">
        <v>1815000</v>
      </c>
      <c r="M138" s="92">
        <v>789364</v>
      </c>
      <c r="N138" s="92">
        <v>390000</v>
      </c>
      <c r="O138" s="92">
        <v>1494242941</v>
      </c>
      <c r="P138" s="95">
        <v>1794857379</v>
      </c>
    </row>
    <row r="139" spans="1:16" s="87" customFormat="1" ht="56.25" x14ac:dyDescent="0.2">
      <c r="A139" s="76">
        <v>1210160</v>
      </c>
      <c r="B139" s="96">
        <v>160</v>
      </c>
      <c r="C139" s="96">
        <v>111</v>
      </c>
      <c r="D139" s="90" t="s">
        <v>266</v>
      </c>
      <c r="E139" s="91">
        <v>45942492</v>
      </c>
      <c r="F139" s="92">
        <v>45942492</v>
      </c>
      <c r="G139" s="92">
        <v>29881590</v>
      </c>
      <c r="H139" s="92">
        <v>2380500</v>
      </c>
      <c r="I139" s="93"/>
      <c r="J139" s="91">
        <v>2035000</v>
      </c>
      <c r="K139" s="92">
        <v>220000</v>
      </c>
      <c r="L139" s="92">
        <v>1815000</v>
      </c>
      <c r="M139" s="92">
        <v>789364</v>
      </c>
      <c r="N139" s="92">
        <v>390000</v>
      </c>
      <c r="O139" s="92">
        <v>220000</v>
      </c>
      <c r="P139" s="95">
        <v>47977492</v>
      </c>
    </row>
    <row r="140" spans="1:16" s="87" customFormat="1" ht="45" x14ac:dyDescent="0.2">
      <c r="A140" s="76">
        <v>1213090</v>
      </c>
      <c r="B140" s="98">
        <v>3090</v>
      </c>
      <c r="C140" s="98">
        <v>1030</v>
      </c>
      <c r="D140" s="90" t="s">
        <v>267</v>
      </c>
      <c r="E140" s="91">
        <v>21867956</v>
      </c>
      <c r="F140" s="92">
        <v>21867956</v>
      </c>
      <c r="G140" s="94"/>
      <c r="H140" s="94"/>
      <c r="I140" s="93"/>
      <c r="J140" s="97"/>
      <c r="K140" s="94"/>
      <c r="L140" s="94"/>
      <c r="M140" s="94"/>
      <c r="N140" s="94"/>
      <c r="O140" s="94"/>
      <c r="P140" s="95">
        <v>21867956</v>
      </c>
    </row>
    <row r="141" spans="1:16" s="87" customFormat="1" ht="33.75" x14ac:dyDescent="0.2">
      <c r="A141" s="76">
        <v>1216011</v>
      </c>
      <c r="B141" s="98">
        <v>6011</v>
      </c>
      <c r="C141" s="96">
        <v>610</v>
      </c>
      <c r="D141" s="90" t="s">
        <v>268</v>
      </c>
      <c r="E141" s="97"/>
      <c r="F141" s="94"/>
      <c r="G141" s="94"/>
      <c r="H141" s="94"/>
      <c r="I141" s="93"/>
      <c r="J141" s="91">
        <v>100000000</v>
      </c>
      <c r="K141" s="92">
        <v>100000000</v>
      </c>
      <c r="L141" s="94"/>
      <c r="M141" s="94"/>
      <c r="N141" s="94"/>
      <c r="O141" s="92">
        <v>100000000</v>
      </c>
      <c r="P141" s="95">
        <v>100000000</v>
      </c>
    </row>
    <row r="142" spans="1:16" s="87" customFormat="1" ht="56.25" x14ac:dyDescent="0.2">
      <c r="A142" s="76">
        <v>1216012</v>
      </c>
      <c r="B142" s="98">
        <v>6012</v>
      </c>
      <c r="C142" s="96">
        <v>620</v>
      </c>
      <c r="D142" s="90" t="s">
        <v>269</v>
      </c>
      <c r="E142" s="97"/>
      <c r="F142" s="94"/>
      <c r="G142" s="94"/>
      <c r="H142" s="94"/>
      <c r="I142" s="93"/>
      <c r="J142" s="91">
        <v>170000000</v>
      </c>
      <c r="K142" s="92">
        <v>170000000</v>
      </c>
      <c r="L142" s="94"/>
      <c r="M142" s="94"/>
      <c r="N142" s="94"/>
      <c r="O142" s="92">
        <v>170000000</v>
      </c>
      <c r="P142" s="95">
        <v>170000000</v>
      </c>
    </row>
    <row r="143" spans="1:16" s="87" customFormat="1" ht="45" x14ac:dyDescent="0.2">
      <c r="A143" s="76">
        <v>1216017</v>
      </c>
      <c r="B143" s="98">
        <v>6017</v>
      </c>
      <c r="C143" s="96">
        <v>620</v>
      </c>
      <c r="D143" s="90" t="s">
        <v>270</v>
      </c>
      <c r="E143" s="97"/>
      <c r="F143" s="94"/>
      <c r="G143" s="94"/>
      <c r="H143" s="94"/>
      <c r="I143" s="93"/>
      <c r="J143" s="91">
        <v>148000000</v>
      </c>
      <c r="K143" s="92">
        <v>148000000</v>
      </c>
      <c r="L143" s="94"/>
      <c r="M143" s="94"/>
      <c r="N143" s="94"/>
      <c r="O143" s="92">
        <v>148000000</v>
      </c>
      <c r="P143" s="95">
        <v>148000000</v>
      </c>
    </row>
    <row r="144" spans="1:16" s="87" customFormat="1" ht="22.5" x14ac:dyDescent="0.2">
      <c r="A144" s="76">
        <v>1216030</v>
      </c>
      <c r="B144" s="98">
        <v>6030</v>
      </c>
      <c r="C144" s="96">
        <v>620</v>
      </c>
      <c r="D144" s="90" t="s">
        <v>271</v>
      </c>
      <c r="E144" s="91">
        <v>186236920</v>
      </c>
      <c r="F144" s="94"/>
      <c r="G144" s="94"/>
      <c r="H144" s="94"/>
      <c r="I144" s="101">
        <v>186236920</v>
      </c>
      <c r="J144" s="91">
        <v>65133900</v>
      </c>
      <c r="K144" s="92">
        <v>65133900</v>
      </c>
      <c r="L144" s="94"/>
      <c r="M144" s="94"/>
      <c r="N144" s="94"/>
      <c r="O144" s="92">
        <v>65133900</v>
      </c>
      <c r="P144" s="95">
        <v>251370820</v>
      </c>
    </row>
    <row r="145" spans="1:16" s="87" customFormat="1" ht="33.75" x14ac:dyDescent="0.2">
      <c r="A145" s="76">
        <v>1216090</v>
      </c>
      <c r="B145" s="98">
        <v>6090</v>
      </c>
      <c r="C145" s="96">
        <v>640</v>
      </c>
      <c r="D145" s="90" t="s">
        <v>169</v>
      </c>
      <c r="E145" s="91">
        <v>1760800</v>
      </c>
      <c r="F145" s="94"/>
      <c r="G145" s="94"/>
      <c r="H145" s="94"/>
      <c r="I145" s="101">
        <v>1760800</v>
      </c>
      <c r="J145" s="97"/>
      <c r="K145" s="94"/>
      <c r="L145" s="94"/>
      <c r="M145" s="94"/>
      <c r="N145" s="94"/>
      <c r="O145" s="94"/>
      <c r="P145" s="95">
        <v>1760800</v>
      </c>
    </row>
    <row r="146" spans="1:16" s="87" customFormat="1" ht="33.75" x14ac:dyDescent="0.2">
      <c r="A146" s="76">
        <v>1217310</v>
      </c>
      <c r="B146" s="98">
        <v>7310</v>
      </c>
      <c r="C146" s="96">
        <v>443</v>
      </c>
      <c r="D146" s="90" t="s">
        <v>272</v>
      </c>
      <c r="E146" s="97"/>
      <c r="F146" s="94"/>
      <c r="G146" s="94"/>
      <c r="H146" s="94"/>
      <c r="I146" s="93"/>
      <c r="J146" s="91">
        <v>963739041</v>
      </c>
      <c r="K146" s="92">
        <v>963739041</v>
      </c>
      <c r="L146" s="94"/>
      <c r="M146" s="94"/>
      <c r="N146" s="94"/>
      <c r="O146" s="92">
        <v>963739041</v>
      </c>
      <c r="P146" s="95">
        <v>963739041</v>
      </c>
    </row>
    <row r="147" spans="1:16" s="87" customFormat="1" ht="22.5" x14ac:dyDescent="0.2">
      <c r="A147" s="76">
        <v>1217321</v>
      </c>
      <c r="B147" s="98">
        <v>7321</v>
      </c>
      <c r="C147" s="96">
        <v>443</v>
      </c>
      <c r="D147" s="90" t="s">
        <v>273</v>
      </c>
      <c r="E147" s="97"/>
      <c r="F147" s="94"/>
      <c r="G147" s="94"/>
      <c r="H147" s="94"/>
      <c r="I147" s="93"/>
      <c r="J147" s="91">
        <v>6000000</v>
      </c>
      <c r="K147" s="92">
        <v>6000000</v>
      </c>
      <c r="L147" s="94"/>
      <c r="M147" s="94"/>
      <c r="N147" s="94"/>
      <c r="O147" s="92">
        <v>6000000</v>
      </c>
      <c r="P147" s="95">
        <v>6000000</v>
      </c>
    </row>
    <row r="148" spans="1:16" s="87" customFormat="1" ht="22.5" x14ac:dyDescent="0.2">
      <c r="A148" s="76">
        <v>1217322</v>
      </c>
      <c r="B148" s="98">
        <v>7322</v>
      </c>
      <c r="C148" s="96">
        <v>443</v>
      </c>
      <c r="D148" s="90" t="s">
        <v>212</v>
      </c>
      <c r="E148" s="97"/>
      <c r="F148" s="94"/>
      <c r="G148" s="94"/>
      <c r="H148" s="94"/>
      <c r="I148" s="93"/>
      <c r="J148" s="91">
        <v>14000000</v>
      </c>
      <c r="K148" s="92">
        <v>14000000</v>
      </c>
      <c r="L148" s="94"/>
      <c r="M148" s="94"/>
      <c r="N148" s="94"/>
      <c r="O148" s="92">
        <v>14000000</v>
      </c>
      <c r="P148" s="95">
        <v>14000000</v>
      </c>
    </row>
    <row r="149" spans="1:16" s="87" customFormat="1" ht="22.5" x14ac:dyDescent="0.2">
      <c r="A149" s="76">
        <v>1217640</v>
      </c>
      <c r="B149" s="98">
        <v>7640</v>
      </c>
      <c r="C149" s="96">
        <v>490</v>
      </c>
      <c r="D149" s="90" t="s">
        <v>274</v>
      </c>
      <c r="E149" s="91">
        <v>23027400</v>
      </c>
      <c r="F149" s="94"/>
      <c r="G149" s="94"/>
      <c r="H149" s="94"/>
      <c r="I149" s="101">
        <v>23027400</v>
      </c>
      <c r="J149" s="97"/>
      <c r="K149" s="94"/>
      <c r="L149" s="94"/>
      <c r="M149" s="94"/>
      <c r="N149" s="94"/>
      <c r="O149" s="94"/>
      <c r="P149" s="95">
        <v>23027400</v>
      </c>
    </row>
    <row r="150" spans="1:16" s="87" customFormat="1" ht="22.5" x14ac:dyDescent="0.2">
      <c r="A150" s="76">
        <v>1217693</v>
      </c>
      <c r="B150" s="98">
        <v>7693</v>
      </c>
      <c r="C150" s="96">
        <v>490</v>
      </c>
      <c r="D150" s="90" t="s">
        <v>275</v>
      </c>
      <c r="E150" s="91">
        <v>7650000</v>
      </c>
      <c r="F150" s="94"/>
      <c r="G150" s="94"/>
      <c r="H150" s="94"/>
      <c r="I150" s="101">
        <v>7650000</v>
      </c>
      <c r="J150" s="91">
        <v>27150000</v>
      </c>
      <c r="K150" s="92">
        <v>27150000</v>
      </c>
      <c r="L150" s="94"/>
      <c r="M150" s="94"/>
      <c r="N150" s="94"/>
      <c r="O150" s="92">
        <v>27150000</v>
      </c>
      <c r="P150" s="95">
        <v>34800000</v>
      </c>
    </row>
    <row r="151" spans="1:16" s="87" customFormat="1" ht="33.75" x14ac:dyDescent="0.2">
      <c r="A151" s="76">
        <v>1218330</v>
      </c>
      <c r="B151" s="98">
        <v>8330</v>
      </c>
      <c r="C151" s="96">
        <v>540</v>
      </c>
      <c r="D151" s="90" t="s">
        <v>276</v>
      </c>
      <c r="E151" s="91">
        <v>12313870</v>
      </c>
      <c r="F151" s="92">
        <v>12313870</v>
      </c>
      <c r="G151" s="94"/>
      <c r="H151" s="94"/>
      <c r="I151" s="93"/>
      <c r="J151" s="97"/>
      <c r="K151" s="94"/>
      <c r="L151" s="94"/>
      <c r="M151" s="94"/>
      <c r="N151" s="94"/>
      <c r="O151" s="94"/>
      <c r="P151" s="95">
        <v>12313870</v>
      </c>
    </row>
    <row r="152" spans="1:16" s="87" customFormat="1" ht="56.25" x14ac:dyDescent="0.2">
      <c r="A152" s="99">
        <v>1400000</v>
      </c>
      <c r="B152" s="80"/>
      <c r="C152" s="80"/>
      <c r="D152" s="81" t="s">
        <v>277</v>
      </c>
      <c r="E152" s="82">
        <v>160303313</v>
      </c>
      <c r="F152" s="83">
        <v>26347378</v>
      </c>
      <c r="G152" s="83">
        <v>18705620</v>
      </c>
      <c r="H152" s="83">
        <v>823300</v>
      </c>
      <c r="I152" s="100">
        <v>133955935</v>
      </c>
      <c r="J152" s="82">
        <v>199067</v>
      </c>
      <c r="K152" s="85"/>
      <c r="L152" s="83">
        <v>199067</v>
      </c>
      <c r="M152" s="85"/>
      <c r="N152" s="83">
        <v>119912</v>
      </c>
      <c r="O152" s="85"/>
      <c r="P152" s="86">
        <v>160502380</v>
      </c>
    </row>
    <row r="153" spans="1:16" s="87" customFormat="1" ht="45" x14ac:dyDescent="0.2">
      <c r="A153" s="76">
        <v>1410000</v>
      </c>
      <c r="B153" s="89"/>
      <c r="C153" s="89"/>
      <c r="D153" s="90" t="s">
        <v>277</v>
      </c>
      <c r="E153" s="91">
        <v>160303313</v>
      </c>
      <c r="F153" s="92">
        <v>26347378</v>
      </c>
      <c r="G153" s="92">
        <v>18705620</v>
      </c>
      <c r="H153" s="92">
        <v>823300</v>
      </c>
      <c r="I153" s="101">
        <v>133955935</v>
      </c>
      <c r="J153" s="91">
        <v>199067</v>
      </c>
      <c r="K153" s="94"/>
      <c r="L153" s="92">
        <v>199067</v>
      </c>
      <c r="M153" s="94"/>
      <c r="N153" s="92">
        <v>119912</v>
      </c>
      <c r="O153" s="94"/>
      <c r="P153" s="95">
        <v>160502380</v>
      </c>
    </row>
    <row r="154" spans="1:16" s="87" customFormat="1" ht="33.75" x14ac:dyDescent="0.2">
      <c r="A154" s="76">
        <v>1410160</v>
      </c>
      <c r="B154" s="96">
        <v>160</v>
      </c>
      <c r="C154" s="96">
        <v>111</v>
      </c>
      <c r="D154" s="90" t="s">
        <v>278</v>
      </c>
      <c r="E154" s="91">
        <v>26347378</v>
      </c>
      <c r="F154" s="92">
        <v>26347378</v>
      </c>
      <c r="G154" s="92">
        <v>18705620</v>
      </c>
      <c r="H154" s="92">
        <v>823300</v>
      </c>
      <c r="I154" s="93"/>
      <c r="J154" s="91">
        <v>199067</v>
      </c>
      <c r="K154" s="94"/>
      <c r="L154" s="92">
        <v>199067</v>
      </c>
      <c r="M154" s="94"/>
      <c r="N154" s="92">
        <v>119912</v>
      </c>
      <c r="O154" s="94"/>
      <c r="P154" s="95">
        <v>26546445</v>
      </c>
    </row>
    <row r="155" spans="1:16" s="87" customFormat="1" ht="22.5" x14ac:dyDescent="0.2">
      <c r="A155" s="76">
        <v>1416030</v>
      </c>
      <c r="B155" s="98">
        <v>6030</v>
      </c>
      <c r="C155" s="96">
        <v>620</v>
      </c>
      <c r="D155" s="90" t="s">
        <v>271</v>
      </c>
      <c r="E155" s="91">
        <v>133955935</v>
      </c>
      <c r="F155" s="94"/>
      <c r="G155" s="94"/>
      <c r="H155" s="94"/>
      <c r="I155" s="101">
        <v>133955935</v>
      </c>
      <c r="J155" s="97"/>
      <c r="K155" s="94"/>
      <c r="L155" s="94"/>
      <c r="M155" s="94"/>
      <c r="N155" s="94"/>
      <c r="O155" s="94"/>
      <c r="P155" s="95">
        <v>133955935</v>
      </c>
    </row>
    <row r="156" spans="1:16" s="87" customFormat="1" ht="78.75" x14ac:dyDescent="0.2">
      <c r="A156" s="99">
        <v>1500000</v>
      </c>
      <c r="B156" s="80"/>
      <c r="C156" s="80"/>
      <c r="D156" s="81" t="s">
        <v>279</v>
      </c>
      <c r="E156" s="82">
        <v>41347546</v>
      </c>
      <c r="F156" s="83">
        <v>41347546</v>
      </c>
      <c r="G156" s="83">
        <v>22486180</v>
      </c>
      <c r="H156" s="83">
        <v>1027000</v>
      </c>
      <c r="I156" s="84"/>
      <c r="J156" s="82">
        <v>489636572</v>
      </c>
      <c r="K156" s="83">
        <v>489456572</v>
      </c>
      <c r="L156" s="83">
        <v>180000</v>
      </c>
      <c r="M156" s="85"/>
      <c r="N156" s="85"/>
      <c r="O156" s="83">
        <v>489456572</v>
      </c>
      <c r="P156" s="86">
        <v>530984118</v>
      </c>
    </row>
    <row r="157" spans="1:16" s="87" customFormat="1" ht="67.5" x14ac:dyDescent="0.2">
      <c r="A157" s="76">
        <v>1510000</v>
      </c>
      <c r="B157" s="89"/>
      <c r="C157" s="89"/>
      <c r="D157" s="90" t="s">
        <v>279</v>
      </c>
      <c r="E157" s="91">
        <v>41347546</v>
      </c>
      <c r="F157" s="92">
        <v>41347546</v>
      </c>
      <c r="G157" s="92">
        <v>22486180</v>
      </c>
      <c r="H157" s="92">
        <v>1027000</v>
      </c>
      <c r="I157" s="93"/>
      <c r="J157" s="91">
        <v>489636572</v>
      </c>
      <c r="K157" s="92">
        <v>489456572</v>
      </c>
      <c r="L157" s="92">
        <v>180000</v>
      </c>
      <c r="M157" s="94"/>
      <c r="N157" s="94"/>
      <c r="O157" s="92">
        <v>489456572</v>
      </c>
      <c r="P157" s="95">
        <v>530984118</v>
      </c>
    </row>
    <row r="158" spans="1:16" s="87" customFormat="1" ht="45" x14ac:dyDescent="0.2">
      <c r="A158" s="76">
        <v>1510160</v>
      </c>
      <c r="B158" s="96">
        <v>160</v>
      </c>
      <c r="C158" s="96">
        <v>111</v>
      </c>
      <c r="D158" s="90" t="s">
        <v>280</v>
      </c>
      <c r="E158" s="91">
        <v>29053846</v>
      </c>
      <c r="F158" s="92">
        <v>29053846</v>
      </c>
      <c r="G158" s="92">
        <v>22486180</v>
      </c>
      <c r="H158" s="92">
        <v>1027000</v>
      </c>
      <c r="I158" s="93"/>
      <c r="J158" s="97"/>
      <c r="K158" s="94"/>
      <c r="L158" s="94"/>
      <c r="M158" s="94"/>
      <c r="N158" s="94"/>
      <c r="O158" s="94"/>
      <c r="P158" s="95">
        <v>29053846</v>
      </c>
    </row>
    <row r="159" spans="1:16" s="87" customFormat="1" ht="33.75" x14ac:dyDescent="0.2">
      <c r="A159" s="76">
        <v>1516011</v>
      </c>
      <c r="B159" s="98">
        <v>6011</v>
      </c>
      <c r="C159" s="96">
        <v>610</v>
      </c>
      <c r="D159" s="90" t="s">
        <v>268</v>
      </c>
      <c r="E159" s="97"/>
      <c r="F159" s="94"/>
      <c r="G159" s="94"/>
      <c r="H159" s="94"/>
      <c r="I159" s="93"/>
      <c r="J159" s="91">
        <v>159456572</v>
      </c>
      <c r="K159" s="92">
        <v>159456572</v>
      </c>
      <c r="L159" s="94"/>
      <c r="M159" s="94"/>
      <c r="N159" s="94"/>
      <c r="O159" s="92">
        <v>159456572</v>
      </c>
      <c r="P159" s="95">
        <v>159456572</v>
      </c>
    </row>
    <row r="160" spans="1:16" s="87" customFormat="1" ht="45" x14ac:dyDescent="0.2">
      <c r="A160" s="76">
        <v>1516082</v>
      </c>
      <c r="B160" s="98">
        <v>6082</v>
      </c>
      <c r="C160" s="96">
        <v>610</v>
      </c>
      <c r="D160" s="90" t="s">
        <v>281</v>
      </c>
      <c r="E160" s="97"/>
      <c r="F160" s="94"/>
      <c r="G160" s="94"/>
      <c r="H160" s="94"/>
      <c r="I160" s="93"/>
      <c r="J160" s="91">
        <v>330000000</v>
      </c>
      <c r="K160" s="92">
        <v>330000000</v>
      </c>
      <c r="L160" s="94"/>
      <c r="M160" s="94"/>
      <c r="N160" s="94"/>
      <c r="O160" s="92">
        <v>330000000</v>
      </c>
      <c r="P160" s="95">
        <v>330000000</v>
      </c>
    </row>
    <row r="161" spans="1:16" s="87" customFormat="1" ht="90" x14ac:dyDescent="0.2">
      <c r="A161" s="76">
        <v>1516084</v>
      </c>
      <c r="B161" s="98">
        <v>6084</v>
      </c>
      <c r="C161" s="96">
        <v>610</v>
      </c>
      <c r="D161" s="90" t="s">
        <v>282</v>
      </c>
      <c r="E161" s="91">
        <v>12293700</v>
      </c>
      <c r="F161" s="92">
        <v>12293700</v>
      </c>
      <c r="G161" s="94"/>
      <c r="H161" s="94"/>
      <c r="I161" s="93"/>
      <c r="J161" s="97"/>
      <c r="K161" s="94"/>
      <c r="L161" s="94"/>
      <c r="M161" s="94"/>
      <c r="N161" s="94"/>
      <c r="O161" s="94"/>
      <c r="P161" s="95">
        <v>12293700</v>
      </c>
    </row>
    <row r="162" spans="1:16" s="87" customFormat="1" ht="67.5" x14ac:dyDescent="0.2">
      <c r="A162" s="76">
        <v>1516085</v>
      </c>
      <c r="B162" s="98">
        <v>6085</v>
      </c>
      <c r="C162" s="96">
        <v>610</v>
      </c>
      <c r="D162" s="90" t="s">
        <v>283</v>
      </c>
      <c r="E162" s="97"/>
      <c r="F162" s="94"/>
      <c r="G162" s="94"/>
      <c r="H162" s="94"/>
      <c r="I162" s="93"/>
      <c r="J162" s="91">
        <v>180000</v>
      </c>
      <c r="K162" s="94"/>
      <c r="L162" s="92">
        <v>180000</v>
      </c>
      <c r="M162" s="94"/>
      <c r="N162" s="94"/>
      <c r="O162" s="94"/>
      <c r="P162" s="95">
        <v>180000</v>
      </c>
    </row>
    <row r="163" spans="1:16" s="87" customFormat="1" ht="67.5" x14ac:dyDescent="0.2">
      <c r="A163" s="99">
        <v>1600000</v>
      </c>
      <c r="B163" s="80"/>
      <c r="C163" s="80"/>
      <c r="D163" s="81" t="s">
        <v>284</v>
      </c>
      <c r="E163" s="82">
        <v>46134856</v>
      </c>
      <c r="F163" s="83">
        <v>46134856</v>
      </c>
      <c r="G163" s="83">
        <v>31078390</v>
      </c>
      <c r="H163" s="83">
        <v>2818300</v>
      </c>
      <c r="I163" s="84"/>
      <c r="J163" s="82">
        <v>2933320</v>
      </c>
      <c r="K163" s="85"/>
      <c r="L163" s="83">
        <v>2527320</v>
      </c>
      <c r="M163" s="85"/>
      <c r="N163" s="83">
        <v>416000</v>
      </c>
      <c r="O163" s="83">
        <v>406000</v>
      </c>
      <c r="P163" s="86">
        <v>49068176</v>
      </c>
    </row>
    <row r="164" spans="1:16" s="87" customFormat="1" ht="56.25" x14ac:dyDescent="0.2">
      <c r="A164" s="76">
        <v>1610000</v>
      </c>
      <c r="B164" s="89"/>
      <c r="C164" s="89"/>
      <c r="D164" s="90" t="s">
        <v>284</v>
      </c>
      <c r="E164" s="91">
        <v>46134856</v>
      </c>
      <c r="F164" s="92">
        <v>46134856</v>
      </c>
      <c r="G164" s="92">
        <v>31078390</v>
      </c>
      <c r="H164" s="92">
        <v>2818300</v>
      </c>
      <c r="I164" s="93"/>
      <c r="J164" s="91">
        <v>2933320</v>
      </c>
      <c r="K164" s="94"/>
      <c r="L164" s="92">
        <v>2527320</v>
      </c>
      <c r="M164" s="94"/>
      <c r="N164" s="92">
        <v>416000</v>
      </c>
      <c r="O164" s="92">
        <v>406000</v>
      </c>
      <c r="P164" s="95">
        <v>49068176</v>
      </c>
    </row>
    <row r="165" spans="1:16" s="87" customFormat="1" ht="45" x14ac:dyDescent="0.2">
      <c r="A165" s="76">
        <v>1610160</v>
      </c>
      <c r="B165" s="96">
        <v>160</v>
      </c>
      <c r="C165" s="96">
        <v>111</v>
      </c>
      <c r="D165" s="90" t="s">
        <v>285</v>
      </c>
      <c r="E165" s="91">
        <v>45594856</v>
      </c>
      <c r="F165" s="92">
        <v>45594856</v>
      </c>
      <c r="G165" s="92">
        <v>31078390</v>
      </c>
      <c r="H165" s="92">
        <v>2818300</v>
      </c>
      <c r="I165" s="93"/>
      <c r="J165" s="91">
        <v>2933320</v>
      </c>
      <c r="K165" s="94"/>
      <c r="L165" s="92">
        <v>2527320</v>
      </c>
      <c r="M165" s="94"/>
      <c r="N165" s="92">
        <v>416000</v>
      </c>
      <c r="O165" s="92">
        <v>406000</v>
      </c>
      <c r="P165" s="95">
        <v>48528176</v>
      </c>
    </row>
    <row r="166" spans="1:16" s="87" customFormat="1" ht="33.75" x14ac:dyDescent="0.2">
      <c r="A166" s="76">
        <v>1617340</v>
      </c>
      <c r="B166" s="98">
        <v>7340</v>
      </c>
      <c r="C166" s="96">
        <v>443</v>
      </c>
      <c r="D166" s="90" t="s">
        <v>213</v>
      </c>
      <c r="E166" s="91">
        <v>540000</v>
      </c>
      <c r="F166" s="92">
        <v>540000</v>
      </c>
      <c r="G166" s="94"/>
      <c r="H166" s="94"/>
      <c r="I166" s="93"/>
      <c r="J166" s="97"/>
      <c r="K166" s="94"/>
      <c r="L166" s="94"/>
      <c r="M166" s="94"/>
      <c r="N166" s="94"/>
      <c r="O166" s="94"/>
      <c r="P166" s="95">
        <v>540000</v>
      </c>
    </row>
    <row r="167" spans="1:16" s="87" customFormat="1" ht="90" x14ac:dyDescent="0.2">
      <c r="A167" s="99">
        <v>1700000</v>
      </c>
      <c r="B167" s="80"/>
      <c r="C167" s="80"/>
      <c r="D167" s="81" t="s">
        <v>286</v>
      </c>
      <c r="E167" s="82">
        <v>19734462</v>
      </c>
      <c r="F167" s="83">
        <v>19734462</v>
      </c>
      <c r="G167" s="83">
        <v>13707620</v>
      </c>
      <c r="H167" s="83">
        <v>481000</v>
      </c>
      <c r="I167" s="84"/>
      <c r="J167" s="102"/>
      <c r="K167" s="85"/>
      <c r="L167" s="85"/>
      <c r="M167" s="85"/>
      <c r="N167" s="85"/>
      <c r="O167" s="85"/>
      <c r="P167" s="86">
        <v>19734462</v>
      </c>
    </row>
    <row r="168" spans="1:16" s="87" customFormat="1" ht="67.5" x14ac:dyDescent="0.2">
      <c r="A168" s="76">
        <v>1710000</v>
      </c>
      <c r="B168" s="89"/>
      <c r="C168" s="89"/>
      <c r="D168" s="90" t="s">
        <v>286</v>
      </c>
      <c r="E168" s="91">
        <v>19734462</v>
      </c>
      <c r="F168" s="92">
        <v>19734462</v>
      </c>
      <c r="G168" s="92">
        <v>13707620</v>
      </c>
      <c r="H168" s="92">
        <v>481000</v>
      </c>
      <c r="I168" s="93"/>
      <c r="J168" s="97"/>
      <c r="K168" s="94"/>
      <c r="L168" s="94"/>
      <c r="M168" s="94"/>
      <c r="N168" s="94"/>
      <c r="O168" s="94"/>
      <c r="P168" s="95">
        <v>19734462</v>
      </c>
    </row>
    <row r="169" spans="1:16" s="87" customFormat="1" ht="56.25" x14ac:dyDescent="0.2">
      <c r="A169" s="76">
        <v>1710160</v>
      </c>
      <c r="B169" s="96">
        <v>160</v>
      </c>
      <c r="C169" s="96">
        <v>111</v>
      </c>
      <c r="D169" s="90" t="s">
        <v>287</v>
      </c>
      <c r="E169" s="91">
        <v>19734462</v>
      </c>
      <c r="F169" s="92">
        <v>19734462</v>
      </c>
      <c r="G169" s="92">
        <v>13707620</v>
      </c>
      <c r="H169" s="92">
        <v>481000</v>
      </c>
      <c r="I169" s="93"/>
      <c r="J169" s="97"/>
      <c r="K169" s="94"/>
      <c r="L169" s="94"/>
      <c r="M169" s="94"/>
      <c r="N169" s="94"/>
      <c r="O169" s="94"/>
      <c r="P169" s="95">
        <v>19734462</v>
      </c>
    </row>
    <row r="170" spans="1:16" s="87" customFormat="1" ht="56.25" x14ac:dyDescent="0.2">
      <c r="A170" s="99">
        <v>1800000</v>
      </c>
      <c r="B170" s="80"/>
      <c r="C170" s="80"/>
      <c r="D170" s="81" t="s">
        <v>288</v>
      </c>
      <c r="E170" s="82">
        <v>46516138</v>
      </c>
      <c r="F170" s="83">
        <v>46516138</v>
      </c>
      <c r="G170" s="83">
        <v>24239490</v>
      </c>
      <c r="H170" s="83">
        <v>1716000</v>
      </c>
      <c r="I170" s="84"/>
      <c r="J170" s="82">
        <v>4920517</v>
      </c>
      <c r="K170" s="85"/>
      <c r="L170" s="83">
        <v>4518561</v>
      </c>
      <c r="M170" s="83">
        <v>1502521</v>
      </c>
      <c r="N170" s="83">
        <v>372563</v>
      </c>
      <c r="O170" s="83">
        <v>401956</v>
      </c>
      <c r="P170" s="86">
        <v>51436655</v>
      </c>
    </row>
    <row r="171" spans="1:16" s="87" customFormat="1" ht="56.25" x14ac:dyDescent="0.2">
      <c r="A171" s="76">
        <v>1810000</v>
      </c>
      <c r="B171" s="89"/>
      <c r="C171" s="89"/>
      <c r="D171" s="90" t="s">
        <v>288</v>
      </c>
      <c r="E171" s="91">
        <v>46516138</v>
      </c>
      <c r="F171" s="92">
        <v>46516138</v>
      </c>
      <c r="G171" s="92">
        <v>24239490</v>
      </c>
      <c r="H171" s="92">
        <v>1716000</v>
      </c>
      <c r="I171" s="93"/>
      <c r="J171" s="91">
        <v>4920517</v>
      </c>
      <c r="K171" s="94"/>
      <c r="L171" s="92">
        <v>4518561</v>
      </c>
      <c r="M171" s="92">
        <v>1502521</v>
      </c>
      <c r="N171" s="92">
        <v>372563</v>
      </c>
      <c r="O171" s="92">
        <v>401956</v>
      </c>
      <c r="P171" s="95">
        <v>51436655</v>
      </c>
    </row>
    <row r="172" spans="1:16" s="87" customFormat="1" ht="45" x14ac:dyDescent="0.2">
      <c r="A172" s="76">
        <v>1810160</v>
      </c>
      <c r="B172" s="96">
        <v>160</v>
      </c>
      <c r="C172" s="96">
        <v>111</v>
      </c>
      <c r="D172" s="90" t="s">
        <v>289</v>
      </c>
      <c r="E172" s="91">
        <v>9019608</v>
      </c>
      <c r="F172" s="92">
        <v>9019608</v>
      </c>
      <c r="G172" s="92">
        <v>6807090</v>
      </c>
      <c r="H172" s="92">
        <v>232000</v>
      </c>
      <c r="I172" s="93"/>
      <c r="J172" s="97"/>
      <c r="K172" s="94"/>
      <c r="L172" s="94"/>
      <c r="M172" s="94"/>
      <c r="N172" s="94"/>
      <c r="O172" s="94"/>
      <c r="P172" s="95">
        <v>9019608</v>
      </c>
    </row>
    <row r="173" spans="1:16" s="87" customFormat="1" ht="33.75" x14ac:dyDescent="0.2">
      <c r="A173" s="76">
        <v>1814081</v>
      </c>
      <c r="B173" s="98">
        <v>4081</v>
      </c>
      <c r="C173" s="96">
        <v>829</v>
      </c>
      <c r="D173" s="90" t="s">
        <v>249</v>
      </c>
      <c r="E173" s="91">
        <v>37496530</v>
      </c>
      <c r="F173" s="92">
        <v>37496530</v>
      </c>
      <c r="G173" s="92">
        <v>17432400</v>
      </c>
      <c r="H173" s="92">
        <v>1484000</v>
      </c>
      <c r="I173" s="93"/>
      <c r="J173" s="91">
        <v>4920517</v>
      </c>
      <c r="K173" s="94"/>
      <c r="L173" s="92">
        <v>4518561</v>
      </c>
      <c r="M173" s="92">
        <v>1502521</v>
      </c>
      <c r="N173" s="92">
        <v>372563</v>
      </c>
      <c r="O173" s="92">
        <v>401956</v>
      </c>
      <c r="P173" s="95">
        <v>42417047</v>
      </c>
    </row>
    <row r="174" spans="1:16" s="87" customFormat="1" ht="67.5" x14ac:dyDescent="0.2">
      <c r="A174" s="99">
        <v>1900000</v>
      </c>
      <c r="B174" s="80"/>
      <c r="C174" s="80"/>
      <c r="D174" s="81" t="s">
        <v>290</v>
      </c>
      <c r="E174" s="82">
        <v>7758877078</v>
      </c>
      <c r="F174" s="83">
        <v>277553978</v>
      </c>
      <c r="G174" s="83">
        <v>51929050</v>
      </c>
      <c r="H174" s="83">
        <v>998800</v>
      </c>
      <c r="I174" s="100">
        <v>7481323100</v>
      </c>
      <c r="J174" s="82">
        <v>4305799200</v>
      </c>
      <c r="K174" s="83">
        <v>2503500000</v>
      </c>
      <c r="L174" s="85"/>
      <c r="M174" s="85"/>
      <c r="N174" s="85"/>
      <c r="O174" s="83">
        <v>4305799200</v>
      </c>
      <c r="P174" s="86">
        <v>12064676278</v>
      </c>
    </row>
    <row r="175" spans="1:16" s="87" customFormat="1" ht="67.5" x14ac:dyDescent="0.2">
      <c r="A175" s="76">
        <v>1910000</v>
      </c>
      <c r="B175" s="89"/>
      <c r="C175" s="89"/>
      <c r="D175" s="90" t="s">
        <v>290</v>
      </c>
      <c r="E175" s="91">
        <v>7758877078</v>
      </c>
      <c r="F175" s="92">
        <v>277553978</v>
      </c>
      <c r="G175" s="92">
        <v>51929050</v>
      </c>
      <c r="H175" s="92">
        <v>998800</v>
      </c>
      <c r="I175" s="101">
        <v>7481323100</v>
      </c>
      <c r="J175" s="91">
        <v>4305799200</v>
      </c>
      <c r="K175" s="92">
        <v>2503500000</v>
      </c>
      <c r="L175" s="94"/>
      <c r="M175" s="94"/>
      <c r="N175" s="94"/>
      <c r="O175" s="92">
        <v>4305799200</v>
      </c>
      <c r="P175" s="95">
        <v>12064676278</v>
      </c>
    </row>
    <row r="176" spans="1:16" s="87" customFormat="1" ht="45" x14ac:dyDescent="0.2">
      <c r="A176" s="76">
        <v>1910160</v>
      </c>
      <c r="B176" s="96">
        <v>160</v>
      </c>
      <c r="C176" s="96">
        <v>111</v>
      </c>
      <c r="D176" s="90" t="s">
        <v>291</v>
      </c>
      <c r="E176" s="91">
        <v>71924815</v>
      </c>
      <c r="F176" s="92">
        <v>71924815</v>
      </c>
      <c r="G176" s="92">
        <v>51929050</v>
      </c>
      <c r="H176" s="92">
        <v>998800</v>
      </c>
      <c r="I176" s="93"/>
      <c r="J176" s="97"/>
      <c r="K176" s="94"/>
      <c r="L176" s="94"/>
      <c r="M176" s="94"/>
      <c r="N176" s="94"/>
      <c r="O176" s="94"/>
      <c r="P176" s="95">
        <v>71924815</v>
      </c>
    </row>
    <row r="177" spans="1:16" s="87" customFormat="1" ht="22.5" x14ac:dyDescent="0.2">
      <c r="A177" s="76">
        <v>1910180</v>
      </c>
      <c r="B177" s="96">
        <v>180</v>
      </c>
      <c r="C177" s="96">
        <v>133</v>
      </c>
      <c r="D177" s="90" t="s">
        <v>166</v>
      </c>
      <c r="E177" s="91">
        <v>5545200</v>
      </c>
      <c r="F177" s="92">
        <v>5545200</v>
      </c>
      <c r="G177" s="94"/>
      <c r="H177" s="94"/>
      <c r="I177" s="93"/>
      <c r="J177" s="97"/>
      <c r="K177" s="94"/>
      <c r="L177" s="94"/>
      <c r="M177" s="94"/>
      <c r="N177" s="94"/>
      <c r="O177" s="94"/>
      <c r="P177" s="95">
        <v>5545200</v>
      </c>
    </row>
    <row r="178" spans="1:16" s="87" customFormat="1" ht="56.25" x14ac:dyDescent="0.2">
      <c r="A178" s="76">
        <v>1913033</v>
      </c>
      <c r="B178" s="98">
        <v>3033</v>
      </c>
      <c r="C178" s="98">
        <v>1070</v>
      </c>
      <c r="D178" s="90" t="s">
        <v>218</v>
      </c>
      <c r="E178" s="91">
        <v>56862000</v>
      </c>
      <c r="F178" s="92">
        <v>56862000</v>
      </c>
      <c r="G178" s="94"/>
      <c r="H178" s="94"/>
      <c r="I178" s="93"/>
      <c r="J178" s="97"/>
      <c r="K178" s="94"/>
      <c r="L178" s="94"/>
      <c r="M178" s="94"/>
      <c r="N178" s="94"/>
      <c r="O178" s="94"/>
      <c r="P178" s="95">
        <v>56862000</v>
      </c>
    </row>
    <row r="179" spans="1:16" s="87" customFormat="1" ht="56.25" x14ac:dyDescent="0.2">
      <c r="A179" s="76">
        <v>1913036</v>
      </c>
      <c r="B179" s="98">
        <v>3036</v>
      </c>
      <c r="C179" s="98">
        <v>1070</v>
      </c>
      <c r="D179" s="90" t="s">
        <v>219</v>
      </c>
      <c r="E179" s="91">
        <v>143221963</v>
      </c>
      <c r="F179" s="92">
        <v>143221963</v>
      </c>
      <c r="G179" s="94"/>
      <c r="H179" s="94"/>
      <c r="I179" s="93"/>
      <c r="J179" s="97"/>
      <c r="K179" s="94"/>
      <c r="L179" s="94"/>
      <c r="M179" s="94"/>
      <c r="N179" s="94"/>
      <c r="O179" s="94"/>
      <c r="P179" s="95">
        <v>143221963</v>
      </c>
    </row>
    <row r="180" spans="1:16" s="87" customFormat="1" ht="33.75" x14ac:dyDescent="0.2">
      <c r="A180" s="76">
        <v>1917412</v>
      </c>
      <c r="B180" s="98">
        <v>7412</v>
      </c>
      <c r="C180" s="96">
        <v>451</v>
      </c>
      <c r="D180" s="90" t="s">
        <v>292</v>
      </c>
      <c r="E180" s="91">
        <v>1362577000</v>
      </c>
      <c r="F180" s="94"/>
      <c r="G180" s="94"/>
      <c r="H180" s="94"/>
      <c r="I180" s="101">
        <v>1362577000</v>
      </c>
      <c r="J180" s="97"/>
      <c r="K180" s="94"/>
      <c r="L180" s="94"/>
      <c r="M180" s="94"/>
      <c r="N180" s="94"/>
      <c r="O180" s="94"/>
      <c r="P180" s="95">
        <v>1362577000</v>
      </c>
    </row>
    <row r="181" spans="1:16" s="87" customFormat="1" ht="45" x14ac:dyDescent="0.2">
      <c r="A181" s="76">
        <v>1917422</v>
      </c>
      <c r="B181" s="98">
        <v>7422</v>
      </c>
      <c r="C181" s="96">
        <v>453</v>
      </c>
      <c r="D181" s="90" t="s">
        <v>293</v>
      </c>
      <c r="E181" s="91">
        <v>1105744800</v>
      </c>
      <c r="F181" s="94"/>
      <c r="G181" s="94"/>
      <c r="H181" s="94"/>
      <c r="I181" s="101">
        <v>1105744800</v>
      </c>
      <c r="J181" s="97"/>
      <c r="K181" s="94"/>
      <c r="L181" s="94"/>
      <c r="M181" s="94"/>
      <c r="N181" s="94"/>
      <c r="O181" s="94"/>
      <c r="P181" s="95">
        <v>1105744800</v>
      </c>
    </row>
    <row r="182" spans="1:16" s="87" customFormat="1" ht="22.5" x14ac:dyDescent="0.2">
      <c r="A182" s="76">
        <v>1917423</v>
      </c>
      <c r="B182" s="98">
        <v>7423</v>
      </c>
      <c r="C182" s="96">
        <v>453</v>
      </c>
      <c r="D182" s="90" t="s">
        <v>294</v>
      </c>
      <c r="E182" s="97"/>
      <c r="F182" s="94"/>
      <c r="G182" s="94"/>
      <c r="H182" s="94"/>
      <c r="I182" s="93"/>
      <c r="J182" s="91">
        <v>503500000</v>
      </c>
      <c r="K182" s="92">
        <v>503500000</v>
      </c>
      <c r="L182" s="94"/>
      <c r="M182" s="94"/>
      <c r="N182" s="94"/>
      <c r="O182" s="92">
        <v>503500000</v>
      </c>
      <c r="P182" s="95">
        <v>503500000</v>
      </c>
    </row>
    <row r="183" spans="1:16" s="87" customFormat="1" ht="22.5" x14ac:dyDescent="0.2">
      <c r="A183" s="76">
        <v>1917424</v>
      </c>
      <c r="B183" s="98">
        <v>7424</v>
      </c>
      <c r="C183" s="96">
        <v>453</v>
      </c>
      <c r="D183" s="90" t="s">
        <v>295</v>
      </c>
      <c r="E183" s="91">
        <v>2673001300</v>
      </c>
      <c r="F183" s="94"/>
      <c r="G183" s="94"/>
      <c r="H183" s="94"/>
      <c r="I183" s="101">
        <v>2673001300</v>
      </c>
      <c r="J183" s="97"/>
      <c r="K183" s="94"/>
      <c r="L183" s="94"/>
      <c r="M183" s="94"/>
      <c r="N183" s="94"/>
      <c r="O183" s="94"/>
      <c r="P183" s="95">
        <v>2673001300</v>
      </c>
    </row>
    <row r="184" spans="1:16" s="87" customFormat="1" ht="22.5" x14ac:dyDescent="0.2">
      <c r="A184" s="76">
        <v>1917426</v>
      </c>
      <c r="B184" s="98">
        <v>7426</v>
      </c>
      <c r="C184" s="96">
        <v>455</v>
      </c>
      <c r="D184" s="90" t="s">
        <v>296</v>
      </c>
      <c r="E184" s="97"/>
      <c r="F184" s="94"/>
      <c r="G184" s="94"/>
      <c r="H184" s="94"/>
      <c r="I184" s="93"/>
      <c r="J184" s="91">
        <v>300000000</v>
      </c>
      <c r="K184" s="92">
        <v>300000000</v>
      </c>
      <c r="L184" s="94"/>
      <c r="M184" s="94"/>
      <c r="N184" s="94"/>
      <c r="O184" s="92">
        <v>300000000</v>
      </c>
      <c r="P184" s="95">
        <v>300000000</v>
      </c>
    </row>
    <row r="185" spans="1:16" s="87" customFormat="1" ht="22.5" x14ac:dyDescent="0.2">
      <c r="A185" s="76">
        <v>1917441</v>
      </c>
      <c r="B185" s="98">
        <v>7441</v>
      </c>
      <c r="C185" s="96">
        <v>456</v>
      </c>
      <c r="D185" s="90" t="s">
        <v>297</v>
      </c>
      <c r="E185" s="91">
        <v>190282641</v>
      </c>
      <c r="F185" s="94"/>
      <c r="G185" s="94"/>
      <c r="H185" s="94"/>
      <c r="I185" s="101">
        <v>190282641</v>
      </c>
      <c r="J185" s="91">
        <v>250000000</v>
      </c>
      <c r="K185" s="92">
        <v>250000000</v>
      </c>
      <c r="L185" s="94"/>
      <c r="M185" s="94"/>
      <c r="N185" s="94"/>
      <c r="O185" s="92">
        <v>250000000</v>
      </c>
      <c r="P185" s="95">
        <v>440282641</v>
      </c>
    </row>
    <row r="186" spans="1:16" s="87" customFormat="1" ht="45" x14ac:dyDescent="0.2">
      <c r="A186" s="76">
        <v>1917442</v>
      </c>
      <c r="B186" s="98">
        <v>7442</v>
      </c>
      <c r="C186" s="96">
        <v>456</v>
      </c>
      <c r="D186" s="90" t="s">
        <v>298</v>
      </c>
      <c r="E186" s="91">
        <v>2149717359</v>
      </c>
      <c r="F186" s="94"/>
      <c r="G186" s="94"/>
      <c r="H186" s="94"/>
      <c r="I186" s="101">
        <v>2149717359</v>
      </c>
      <c r="J186" s="91">
        <v>850000000</v>
      </c>
      <c r="K186" s="92">
        <v>850000000</v>
      </c>
      <c r="L186" s="94"/>
      <c r="M186" s="94"/>
      <c r="N186" s="94"/>
      <c r="O186" s="92">
        <v>850000000</v>
      </c>
      <c r="P186" s="95">
        <v>2999717359</v>
      </c>
    </row>
    <row r="187" spans="1:16" s="87" customFormat="1" ht="67.5" x14ac:dyDescent="0.2">
      <c r="A187" s="76">
        <v>1917461</v>
      </c>
      <c r="B187" s="98">
        <v>7461</v>
      </c>
      <c r="C187" s="96">
        <v>456</v>
      </c>
      <c r="D187" s="90" t="s">
        <v>299</v>
      </c>
      <c r="E187" s="97"/>
      <c r="F187" s="94"/>
      <c r="G187" s="94"/>
      <c r="H187" s="94"/>
      <c r="I187" s="93"/>
      <c r="J187" s="91">
        <v>600000000</v>
      </c>
      <c r="K187" s="92">
        <v>600000000</v>
      </c>
      <c r="L187" s="94"/>
      <c r="M187" s="94"/>
      <c r="N187" s="94"/>
      <c r="O187" s="92">
        <v>600000000</v>
      </c>
      <c r="P187" s="95">
        <v>600000000</v>
      </c>
    </row>
    <row r="188" spans="1:16" s="87" customFormat="1" ht="67.5" x14ac:dyDescent="0.2">
      <c r="A188" s="76">
        <v>1917462</v>
      </c>
      <c r="B188" s="98">
        <v>7462</v>
      </c>
      <c r="C188" s="96">
        <v>456</v>
      </c>
      <c r="D188" s="90" t="s">
        <v>300</v>
      </c>
      <c r="E188" s="97"/>
      <c r="F188" s="94"/>
      <c r="G188" s="94"/>
      <c r="H188" s="94"/>
      <c r="I188" s="93"/>
      <c r="J188" s="91">
        <v>1602299200</v>
      </c>
      <c r="K188" s="94"/>
      <c r="L188" s="94"/>
      <c r="M188" s="94"/>
      <c r="N188" s="94"/>
      <c r="O188" s="92">
        <v>1602299200</v>
      </c>
      <c r="P188" s="95">
        <v>1602299200</v>
      </c>
    </row>
    <row r="189" spans="1:16" s="87" customFormat="1" ht="180" x14ac:dyDescent="0.2">
      <c r="A189" s="76">
        <v>1917691</v>
      </c>
      <c r="B189" s="98">
        <v>7691</v>
      </c>
      <c r="C189" s="96">
        <v>490</v>
      </c>
      <c r="D189" s="90" t="s">
        <v>301</v>
      </c>
      <c r="E189" s="97"/>
      <c r="F189" s="94"/>
      <c r="G189" s="94"/>
      <c r="H189" s="94"/>
      <c r="I189" s="93"/>
      <c r="J189" s="91">
        <v>200000000</v>
      </c>
      <c r="K189" s="94"/>
      <c r="L189" s="94"/>
      <c r="M189" s="94"/>
      <c r="N189" s="94"/>
      <c r="O189" s="92">
        <v>200000000</v>
      </c>
      <c r="P189" s="95">
        <v>200000000</v>
      </c>
    </row>
    <row r="190" spans="1:16" s="87" customFormat="1" ht="78.75" x14ac:dyDescent="0.2">
      <c r="A190" s="99">
        <v>2000000</v>
      </c>
      <c r="B190" s="80"/>
      <c r="C190" s="80"/>
      <c r="D190" s="81" t="s">
        <v>302</v>
      </c>
      <c r="E190" s="82">
        <v>426406811</v>
      </c>
      <c r="F190" s="83">
        <v>11940325</v>
      </c>
      <c r="G190" s="83">
        <v>8388930</v>
      </c>
      <c r="H190" s="83">
        <v>978800</v>
      </c>
      <c r="I190" s="100">
        <v>414466486</v>
      </c>
      <c r="J190" s="82">
        <v>401265410</v>
      </c>
      <c r="K190" s="83">
        <v>401265410</v>
      </c>
      <c r="L190" s="85"/>
      <c r="M190" s="85"/>
      <c r="N190" s="85"/>
      <c r="O190" s="83">
        <v>401265410</v>
      </c>
      <c r="P190" s="86">
        <v>827672221</v>
      </c>
    </row>
    <row r="191" spans="1:16" s="87" customFormat="1" ht="67.5" x14ac:dyDescent="0.2">
      <c r="A191" s="76">
        <v>2010000</v>
      </c>
      <c r="B191" s="89"/>
      <c r="C191" s="89"/>
      <c r="D191" s="90" t="s">
        <v>302</v>
      </c>
      <c r="E191" s="91">
        <v>426406811</v>
      </c>
      <c r="F191" s="92">
        <v>11940325</v>
      </c>
      <c r="G191" s="92">
        <v>8388930</v>
      </c>
      <c r="H191" s="92">
        <v>978800</v>
      </c>
      <c r="I191" s="101">
        <v>414466486</v>
      </c>
      <c r="J191" s="91">
        <v>401265410</v>
      </c>
      <c r="K191" s="92">
        <v>401265410</v>
      </c>
      <c r="L191" s="94"/>
      <c r="M191" s="94"/>
      <c r="N191" s="94"/>
      <c r="O191" s="92">
        <v>401265410</v>
      </c>
      <c r="P191" s="95">
        <v>827672221</v>
      </c>
    </row>
    <row r="192" spans="1:16" s="87" customFormat="1" ht="45" x14ac:dyDescent="0.2">
      <c r="A192" s="76">
        <v>2010160</v>
      </c>
      <c r="B192" s="96">
        <v>160</v>
      </c>
      <c r="C192" s="96">
        <v>111</v>
      </c>
      <c r="D192" s="90" t="s">
        <v>303</v>
      </c>
      <c r="E192" s="91">
        <v>11940325</v>
      </c>
      <c r="F192" s="92">
        <v>11940325</v>
      </c>
      <c r="G192" s="92">
        <v>8388930</v>
      </c>
      <c r="H192" s="92">
        <v>978800</v>
      </c>
      <c r="I192" s="93"/>
      <c r="J192" s="91">
        <v>325000</v>
      </c>
      <c r="K192" s="92">
        <v>325000</v>
      </c>
      <c r="L192" s="94"/>
      <c r="M192" s="94"/>
      <c r="N192" s="94"/>
      <c r="O192" s="92">
        <v>325000</v>
      </c>
      <c r="P192" s="95">
        <v>12265325</v>
      </c>
    </row>
    <row r="193" spans="1:16" s="87" customFormat="1" ht="22.5" x14ac:dyDescent="0.2">
      <c r="A193" s="76">
        <v>2017520</v>
      </c>
      <c r="B193" s="98">
        <v>7520</v>
      </c>
      <c r="C193" s="96">
        <v>460</v>
      </c>
      <c r="D193" s="90" t="s">
        <v>177</v>
      </c>
      <c r="E193" s="91">
        <v>414466486</v>
      </c>
      <c r="F193" s="94"/>
      <c r="G193" s="94"/>
      <c r="H193" s="94"/>
      <c r="I193" s="101">
        <v>414466486</v>
      </c>
      <c r="J193" s="91">
        <v>400940410</v>
      </c>
      <c r="K193" s="92">
        <v>400940410</v>
      </c>
      <c r="L193" s="94"/>
      <c r="M193" s="94"/>
      <c r="N193" s="94"/>
      <c r="O193" s="92">
        <v>400940410</v>
      </c>
      <c r="P193" s="95">
        <v>815406896</v>
      </c>
    </row>
    <row r="194" spans="1:16" s="87" customFormat="1" ht="56.25" x14ac:dyDescent="0.2">
      <c r="A194" s="99">
        <v>2300000</v>
      </c>
      <c r="B194" s="80"/>
      <c r="C194" s="80"/>
      <c r="D194" s="81" t="s">
        <v>304</v>
      </c>
      <c r="E194" s="82">
        <v>297934379</v>
      </c>
      <c r="F194" s="83">
        <v>297934379</v>
      </c>
      <c r="G194" s="83">
        <v>15848150</v>
      </c>
      <c r="H194" s="83">
        <v>965900</v>
      </c>
      <c r="I194" s="84"/>
      <c r="J194" s="82">
        <v>500000</v>
      </c>
      <c r="K194" s="83">
        <v>500000</v>
      </c>
      <c r="L194" s="85"/>
      <c r="M194" s="85"/>
      <c r="N194" s="85"/>
      <c r="O194" s="83">
        <v>500000</v>
      </c>
      <c r="P194" s="86">
        <v>298434379</v>
      </c>
    </row>
    <row r="195" spans="1:16" s="87" customFormat="1" ht="45" x14ac:dyDescent="0.2">
      <c r="A195" s="76">
        <v>2310000</v>
      </c>
      <c r="B195" s="89"/>
      <c r="C195" s="89"/>
      <c r="D195" s="90" t="s">
        <v>304</v>
      </c>
      <c r="E195" s="91">
        <v>297934379</v>
      </c>
      <c r="F195" s="92">
        <v>297934379</v>
      </c>
      <c r="G195" s="92">
        <v>15848150</v>
      </c>
      <c r="H195" s="92">
        <v>965900</v>
      </c>
      <c r="I195" s="93"/>
      <c r="J195" s="91">
        <v>500000</v>
      </c>
      <c r="K195" s="92">
        <v>500000</v>
      </c>
      <c r="L195" s="94"/>
      <c r="M195" s="94"/>
      <c r="N195" s="94"/>
      <c r="O195" s="92">
        <v>500000</v>
      </c>
      <c r="P195" s="95">
        <v>298434379</v>
      </c>
    </row>
    <row r="196" spans="1:16" s="87" customFormat="1" ht="33.75" x14ac:dyDescent="0.2">
      <c r="A196" s="76">
        <v>2310160</v>
      </c>
      <c r="B196" s="96">
        <v>160</v>
      </c>
      <c r="C196" s="96">
        <v>111</v>
      </c>
      <c r="D196" s="90" t="s">
        <v>305</v>
      </c>
      <c r="E196" s="91">
        <v>22009279</v>
      </c>
      <c r="F196" s="92">
        <v>22009279</v>
      </c>
      <c r="G196" s="92">
        <v>15848150</v>
      </c>
      <c r="H196" s="92">
        <v>965900</v>
      </c>
      <c r="I196" s="93"/>
      <c r="J196" s="97"/>
      <c r="K196" s="94"/>
      <c r="L196" s="94"/>
      <c r="M196" s="94"/>
      <c r="N196" s="94"/>
      <c r="O196" s="94"/>
      <c r="P196" s="95">
        <v>22009279</v>
      </c>
    </row>
    <row r="197" spans="1:16" s="87" customFormat="1" ht="22.5" x14ac:dyDescent="0.2">
      <c r="A197" s="76">
        <v>2310180</v>
      </c>
      <c r="B197" s="96">
        <v>180</v>
      </c>
      <c r="C197" s="96">
        <v>133</v>
      </c>
      <c r="D197" s="90" t="s">
        <v>166</v>
      </c>
      <c r="E197" s="91">
        <v>80799100</v>
      </c>
      <c r="F197" s="92">
        <v>80799100</v>
      </c>
      <c r="G197" s="94"/>
      <c r="H197" s="94"/>
      <c r="I197" s="93"/>
      <c r="J197" s="97"/>
      <c r="K197" s="94"/>
      <c r="L197" s="94"/>
      <c r="M197" s="94"/>
      <c r="N197" s="94"/>
      <c r="O197" s="94"/>
      <c r="P197" s="95">
        <v>80799100</v>
      </c>
    </row>
    <row r="198" spans="1:16" s="87" customFormat="1" ht="33.75" x14ac:dyDescent="0.2">
      <c r="A198" s="76">
        <v>2318410</v>
      </c>
      <c r="B198" s="98">
        <v>8410</v>
      </c>
      <c r="C198" s="96">
        <v>830</v>
      </c>
      <c r="D198" s="90" t="s">
        <v>306</v>
      </c>
      <c r="E198" s="91">
        <v>181256000</v>
      </c>
      <c r="F198" s="92">
        <v>181256000</v>
      </c>
      <c r="G198" s="94"/>
      <c r="H198" s="94"/>
      <c r="I198" s="93"/>
      <c r="J198" s="91">
        <v>500000</v>
      </c>
      <c r="K198" s="92">
        <v>500000</v>
      </c>
      <c r="L198" s="94"/>
      <c r="M198" s="94"/>
      <c r="N198" s="94"/>
      <c r="O198" s="92">
        <v>500000</v>
      </c>
      <c r="P198" s="95">
        <v>181756000</v>
      </c>
    </row>
    <row r="199" spans="1:16" s="87" customFormat="1" ht="33.75" x14ac:dyDescent="0.2">
      <c r="A199" s="76">
        <v>2318420</v>
      </c>
      <c r="B199" s="98">
        <v>8420</v>
      </c>
      <c r="C199" s="96">
        <v>830</v>
      </c>
      <c r="D199" s="90" t="s">
        <v>307</v>
      </c>
      <c r="E199" s="91">
        <v>13870000</v>
      </c>
      <c r="F199" s="92">
        <v>13870000</v>
      </c>
      <c r="G199" s="94"/>
      <c r="H199" s="94"/>
      <c r="I199" s="93"/>
      <c r="J199" s="97"/>
      <c r="K199" s="94"/>
      <c r="L199" s="94"/>
      <c r="M199" s="94"/>
      <c r="N199" s="94"/>
      <c r="O199" s="94"/>
      <c r="P199" s="95">
        <v>13870000</v>
      </c>
    </row>
    <row r="200" spans="1:16" s="87" customFormat="1" ht="45" x14ac:dyDescent="0.2">
      <c r="A200" s="99">
        <v>2600000</v>
      </c>
      <c r="B200" s="80"/>
      <c r="C200" s="80"/>
      <c r="D200" s="81" t="s">
        <v>308</v>
      </c>
      <c r="E200" s="82">
        <v>24775388</v>
      </c>
      <c r="F200" s="83">
        <v>16991388</v>
      </c>
      <c r="G200" s="83">
        <v>4307380</v>
      </c>
      <c r="H200" s="83">
        <v>304100</v>
      </c>
      <c r="I200" s="100">
        <v>7784000</v>
      </c>
      <c r="J200" s="102"/>
      <c r="K200" s="85"/>
      <c r="L200" s="85"/>
      <c r="M200" s="85"/>
      <c r="N200" s="85"/>
      <c r="O200" s="85"/>
      <c r="P200" s="86">
        <v>24775388</v>
      </c>
    </row>
    <row r="201" spans="1:16" s="87" customFormat="1" ht="45" x14ac:dyDescent="0.2">
      <c r="A201" s="76">
        <v>2610000</v>
      </c>
      <c r="B201" s="89"/>
      <c r="C201" s="89"/>
      <c r="D201" s="90" t="s">
        <v>308</v>
      </c>
      <c r="E201" s="91">
        <v>24775388</v>
      </c>
      <c r="F201" s="92">
        <v>16991388</v>
      </c>
      <c r="G201" s="92">
        <v>4307380</v>
      </c>
      <c r="H201" s="92">
        <v>304100</v>
      </c>
      <c r="I201" s="101">
        <v>7784000</v>
      </c>
      <c r="J201" s="97"/>
      <c r="K201" s="94"/>
      <c r="L201" s="94"/>
      <c r="M201" s="94"/>
      <c r="N201" s="94"/>
      <c r="O201" s="94"/>
      <c r="P201" s="95">
        <v>24775388</v>
      </c>
    </row>
    <row r="202" spans="1:16" s="87" customFormat="1" ht="33.75" x14ac:dyDescent="0.2">
      <c r="A202" s="76">
        <v>2610160</v>
      </c>
      <c r="B202" s="96">
        <v>160</v>
      </c>
      <c r="C202" s="96">
        <v>111</v>
      </c>
      <c r="D202" s="90" t="s">
        <v>309</v>
      </c>
      <c r="E202" s="91">
        <v>6002588</v>
      </c>
      <c r="F202" s="92">
        <v>6002588</v>
      </c>
      <c r="G202" s="92">
        <v>4307380</v>
      </c>
      <c r="H202" s="92">
        <v>304100</v>
      </c>
      <c r="I202" s="93"/>
      <c r="J202" s="97"/>
      <c r="K202" s="94"/>
      <c r="L202" s="94"/>
      <c r="M202" s="94"/>
      <c r="N202" s="94"/>
      <c r="O202" s="94"/>
      <c r="P202" s="95">
        <v>6002588</v>
      </c>
    </row>
    <row r="203" spans="1:16" s="87" customFormat="1" ht="33.75" x14ac:dyDescent="0.2">
      <c r="A203" s="76">
        <v>2617622</v>
      </c>
      <c r="B203" s="98">
        <v>7622</v>
      </c>
      <c r="C203" s="96">
        <v>470</v>
      </c>
      <c r="D203" s="90" t="s">
        <v>310</v>
      </c>
      <c r="E203" s="91">
        <v>18772800</v>
      </c>
      <c r="F203" s="92">
        <v>10988800</v>
      </c>
      <c r="G203" s="94"/>
      <c r="H203" s="94"/>
      <c r="I203" s="101">
        <v>7784000</v>
      </c>
      <c r="J203" s="97"/>
      <c r="K203" s="94"/>
      <c r="L203" s="94"/>
      <c r="M203" s="94"/>
      <c r="N203" s="94"/>
      <c r="O203" s="94"/>
      <c r="P203" s="95">
        <v>18772800</v>
      </c>
    </row>
    <row r="204" spans="1:16" s="87" customFormat="1" ht="56.25" x14ac:dyDescent="0.2">
      <c r="A204" s="99">
        <v>2700000</v>
      </c>
      <c r="B204" s="80"/>
      <c r="C204" s="80"/>
      <c r="D204" s="81" t="s">
        <v>311</v>
      </c>
      <c r="E204" s="82">
        <v>104034260</v>
      </c>
      <c r="F204" s="83">
        <v>100153260</v>
      </c>
      <c r="G204" s="83">
        <v>55272070</v>
      </c>
      <c r="H204" s="83">
        <v>1448140</v>
      </c>
      <c r="I204" s="100">
        <v>3881000</v>
      </c>
      <c r="J204" s="102"/>
      <c r="K204" s="85"/>
      <c r="L204" s="85"/>
      <c r="M204" s="85"/>
      <c r="N204" s="85"/>
      <c r="O204" s="85"/>
      <c r="P204" s="86">
        <v>104034260</v>
      </c>
    </row>
    <row r="205" spans="1:16" s="87" customFormat="1" ht="56.25" x14ac:dyDescent="0.2">
      <c r="A205" s="76">
        <v>2710000</v>
      </c>
      <c r="B205" s="89"/>
      <c r="C205" s="89"/>
      <c r="D205" s="90" t="s">
        <v>311</v>
      </c>
      <c r="E205" s="91">
        <v>104034260</v>
      </c>
      <c r="F205" s="92">
        <v>100153260</v>
      </c>
      <c r="G205" s="92">
        <v>55272070</v>
      </c>
      <c r="H205" s="92">
        <v>1448140</v>
      </c>
      <c r="I205" s="101">
        <v>3881000</v>
      </c>
      <c r="J205" s="97"/>
      <c r="K205" s="94"/>
      <c r="L205" s="94"/>
      <c r="M205" s="94"/>
      <c r="N205" s="94"/>
      <c r="O205" s="94"/>
      <c r="P205" s="95">
        <v>104034260</v>
      </c>
    </row>
    <row r="206" spans="1:16" s="87" customFormat="1" ht="33.75" x14ac:dyDescent="0.2">
      <c r="A206" s="76">
        <v>2710160</v>
      </c>
      <c r="B206" s="96">
        <v>160</v>
      </c>
      <c r="C206" s="96">
        <v>111</v>
      </c>
      <c r="D206" s="90" t="s">
        <v>312</v>
      </c>
      <c r="E206" s="91">
        <v>51738680</v>
      </c>
      <c r="F206" s="92">
        <v>51038680</v>
      </c>
      <c r="G206" s="92">
        <v>34350000</v>
      </c>
      <c r="H206" s="92">
        <v>577100</v>
      </c>
      <c r="I206" s="101">
        <v>700000</v>
      </c>
      <c r="J206" s="97"/>
      <c r="K206" s="94"/>
      <c r="L206" s="94"/>
      <c r="M206" s="94"/>
      <c r="N206" s="94"/>
      <c r="O206" s="94"/>
      <c r="P206" s="95">
        <v>51738680</v>
      </c>
    </row>
    <row r="207" spans="1:16" s="87" customFormat="1" ht="22.5" x14ac:dyDescent="0.2">
      <c r="A207" s="76">
        <v>2717693</v>
      </c>
      <c r="B207" s="98">
        <v>7693</v>
      </c>
      <c r="C207" s="96">
        <v>490</v>
      </c>
      <c r="D207" s="90" t="s">
        <v>275</v>
      </c>
      <c r="E207" s="91">
        <v>52295580</v>
      </c>
      <c r="F207" s="92">
        <v>49114580</v>
      </c>
      <c r="G207" s="92">
        <v>20922070</v>
      </c>
      <c r="H207" s="92">
        <v>871040</v>
      </c>
      <c r="I207" s="101">
        <v>3181000</v>
      </c>
      <c r="J207" s="97"/>
      <c r="K207" s="94"/>
      <c r="L207" s="94"/>
      <c r="M207" s="94"/>
      <c r="N207" s="94"/>
      <c r="O207" s="94"/>
      <c r="P207" s="95">
        <v>52295580</v>
      </c>
    </row>
    <row r="208" spans="1:16" s="87" customFormat="1" ht="56.25" x14ac:dyDescent="0.2">
      <c r="A208" s="99">
        <v>2800000</v>
      </c>
      <c r="B208" s="80"/>
      <c r="C208" s="80"/>
      <c r="D208" s="81" t="s">
        <v>313</v>
      </c>
      <c r="E208" s="82">
        <v>1466117957</v>
      </c>
      <c r="F208" s="83">
        <v>68994293</v>
      </c>
      <c r="G208" s="83">
        <v>8549630</v>
      </c>
      <c r="H208" s="83">
        <v>651500</v>
      </c>
      <c r="I208" s="100">
        <v>1397123664</v>
      </c>
      <c r="J208" s="82">
        <v>196250000</v>
      </c>
      <c r="K208" s="83">
        <v>150000000</v>
      </c>
      <c r="L208" s="83">
        <v>11850000</v>
      </c>
      <c r="M208" s="85"/>
      <c r="N208" s="85"/>
      <c r="O208" s="83">
        <v>184400000</v>
      </c>
      <c r="P208" s="86">
        <v>1662367957</v>
      </c>
    </row>
    <row r="209" spans="1:16" s="87" customFormat="1" ht="56.25" x14ac:dyDescent="0.2">
      <c r="A209" s="76">
        <v>2810000</v>
      </c>
      <c r="B209" s="89"/>
      <c r="C209" s="89"/>
      <c r="D209" s="90" t="s">
        <v>313</v>
      </c>
      <c r="E209" s="91">
        <v>1466117957</v>
      </c>
      <c r="F209" s="92">
        <v>68994293</v>
      </c>
      <c r="G209" s="92">
        <v>8549630</v>
      </c>
      <c r="H209" s="92">
        <v>651500</v>
      </c>
      <c r="I209" s="101">
        <v>1397123664</v>
      </c>
      <c r="J209" s="91">
        <v>196250000</v>
      </c>
      <c r="K209" s="92">
        <v>150000000</v>
      </c>
      <c r="L209" s="92">
        <v>11850000</v>
      </c>
      <c r="M209" s="94"/>
      <c r="N209" s="94"/>
      <c r="O209" s="92">
        <v>184400000</v>
      </c>
      <c r="P209" s="95">
        <v>1662367957</v>
      </c>
    </row>
    <row r="210" spans="1:16" s="87" customFormat="1" ht="45" x14ac:dyDescent="0.2">
      <c r="A210" s="76">
        <v>2810160</v>
      </c>
      <c r="B210" s="96">
        <v>160</v>
      </c>
      <c r="C210" s="96">
        <v>111</v>
      </c>
      <c r="D210" s="90" t="s">
        <v>314</v>
      </c>
      <c r="E210" s="91">
        <v>15061453</v>
      </c>
      <c r="F210" s="92">
        <v>15061453</v>
      </c>
      <c r="G210" s="92">
        <v>8549630</v>
      </c>
      <c r="H210" s="92">
        <v>451500</v>
      </c>
      <c r="I210" s="93"/>
      <c r="J210" s="97"/>
      <c r="K210" s="94"/>
      <c r="L210" s="94"/>
      <c r="M210" s="94"/>
      <c r="N210" s="94"/>
      <c r="O210" s="94"/>
      <c r="P210" s="95">
        <v>15061453</v>
      </c>
    </row>
    <row r="211" spans="1:16" s="87" customFormat="1" ht="22.5" x14ac:dyDescent="0.2">
      <c r="A211" s="76">
        <v>2816030</v>
      </c>
      <c r="B211" s="98">
        <v>6030</v>
      </c>
      <c r="C211" s="96">
        <v>620</v>
      </c>
      <c r="D211" s="90" t="s">
        <v>271</v>
      </c>
      <c r="E211" s="91">
        <v>1397123664</v>
      </c>
      <c r="F211" s="94"/>
      <c r="G211" s="94"/>
      <c r="H211" s="94"/>
      <c r="I211" s="101">
        <v>1397123664</v>
      </c>
      <c r="J211" s="91">
        <v>150000000</v>
      </c>
      <c r="K211" s="92">
        <v>150000000</v>
      </c>
      <c r="L211" s="94"/>
      <c r="M211" s="94"/>
      <c r="N211" s="94"/>
      <c r="O211" s="92">
        <v>150000000</v>
      </c>
      <c r="P211" s="95">
        <v>1547123664</v>
      </c>
    </row>
    <row r="212" spans="1:16" s="87" customFormat="1" ht="180" x14ac:dyDescent="0.2">
      <c r="A212" s="76">
        <v>2817691</v>
      </c>
      <c r="B212" s="98">
        <v>7691</v>
      </c>
      <c r="C212" s="96">
        <v>490</v>
      </c>
      <c r="D212" s="90" t="s">
        <v>301</v>
      </c>
      <c r="E212" s="97"/>
      <c r="F212" s="94"/>
      <c r="G212" s="94"/>
      <c r="H212" s="94"/>
      <c r="I212" s="93"/>
      <c r="J212" s="91">
        <v>11250000</v>
      </c>
      <c r="K212" s="94"/>
      <c r="L212" s="94"/>
      <c r="M212" s="94"/>
      <c r="N212" s="94"/>
      <c r="O212" s="92">
        <v>11250000</v>
      </c>
      <c r="P212" s="95">
        <v>11250000</v>
      </c>
    </row>
    <row r="213" spans="1:16" s="87" customFormat="1" ht="22.5" x14ac:dyDescent="0.2">
      <c r="A213" s="76">
        <v>2818120</v>
      </c>
      <c r="B213" s="98">
        <v>8120</v>
      </c>
      <c r="C213" s="96">
        <v>320</v>
      </c>
      <c r="D213" s="90" t="s">
        <v>315</v>
      </c>
      <c r="E213" s="91">
        <v>48155730</v>
      </c>
      <c r="F213" s="92">
        <v>48155730</v>
      </c>
      <c r="G213" s="94"/>
      <c r="H213" s="94"/>
      <c r="I213" s="93"/>
      <c r="J213" s="97"/>
      <c r="K213" s="94"/>
      <c r="L213" s="94"/>
      <c r="M213" s="94"/>
      <c r="N213" s="94"/>
      <c r="O213" s="94"/>
      <c r="P213" s="95">
        <v>48155730</v>
      </c>
    </row>
    <row r="214" spans="1:16" s="87" customFormat="1" ht="33.75" x14ac:dyDescent="0.2">
      <c r="A214" s="76">
        <v>2818330</v>
      </c>
      <c r="B214" s="98">
        <v>8330</v>
      </c>
      <c r="C214" s="96">
        <v>540</v>
      </c>
      <c r="D214" s="90" t="s">
        <v>276</v>
      </c>
      <c r="E214" s="91">
        <v>5777110</v>
      </c>
      <c r="F214" s="92">
        <v>5777110</v>
      </c>
      <c r="G214" s="94"/>
      <c r="H214" s="92">
        <v>200000</v>
      </c>
      <c r="I214" s="93"/>
      <c r="J214" s="97"/>
      <c r="K214" s="94"/>
      <c r="L214" s="94"/>
      <c r="M214" s="94"/>
      <c r="N214" s="94"/>
      <c r="O214" s="94"/>
      <c r="P214" s="95">
        <v>5777110</v>
      </c>
    </row>
    <row r="215" spans="1:16" s="87" customFormat="1" ht="33.75" x14ac:dyDescent="0.2">
      <c r="A215" s="76">
        <v>2818340</v>
      </c>
      <c r="B215" s="98">
        <v>8340</v>
      </c>
      <c r="C215" s="96">
        <v>540</v>
      </c>
      <c r="D215" s="90" t="s">
        <v>316</v>
      </c>
      <c r="E215" s="97"/>
      <c r="F215" s="94"/>
      <c r="G215" s="94"/>
      <c r="H215" s="94"/>
      <c r="I215" s="93"/>
      <c r="J215" s="91">
        <v>35000000</v>
      </c>
      <c r="K215" s="94"/>
      <c r="L215" s="92">
        <v>11850000</v>
      </c>
      <c r="M215" s="94"/>
      <c r="N215" s="94"/>
      <c r="O215" s="92">
        <v>23150000</v>
      </c>
      <c r="P215" s="95">
        <v>35000000</v>
      </c>
    </row>
    <row r="216" spans="1:16" s="87" customFormat="1" ht="56.25" x14ac:dyDescent="0.2">
      <c r="A216" s="99">
        <v>3000000</v>
      </c>
      <c r="B216" s="80"/>
      <c r="C216" s="80"/>
      <c r="D216" s="81" t="s">
        <v>317</v>
      </c>
      <c r="E216" s="82">
        <v>585507764</v>
      </c>
      <c r="F216" s="83">
        <v>109522434</v>
      </c>
      <c r="G216" s="83">
        <v>18794690</v>
      </c>
      <c r="H216" s="83">
        <v>1985100</v>
      </c>
      <c r="I216" s="100">
        <v>475985330</v>
      </c>
      <c r="J216" s="82">
        <v>1395400</v>
      </c>
      <c r="K216" s="83">
        <v>1000000</v>
      </c>
      <c r="L216" s="83">
        <v>200000</v>
      </c>
      <c r="M216" s="85"/>
      <c r="N216" s="85"/>
      <c r="O216" s="83">
        <v>1195400</v>
      </c>
      <c r="P216" s="86">
        <v>586903164</v>
      </c>
    </row>
    <row r="217" spans="1:16" s="87" customFormat="1" ht="56.25" x14ac:dyDescent="0.2">
      <c r="A217" s="76">
        <v>3010000</v>
      </c>
      <c r="B217" s="89"/>
      <c r="C217" s="89"/>
      <c r="D217" s="90" t="s">
        <v>317</v>
      </c>
      <c r="E217" s="91">
        <v>585507764</v>
      </c>
      <c r="F217" s="92">
        <v>109522434</v>
      </c>
      <c r="G217" s="92">
        <v>18794690</v>
      </c>
      <c r="H217" s="92">
        <v>1985100</v>
      </c>
      <c r="I217" s="101">
        <v>475985330</v>
      </c>
      <c r="J217" s="91">
        <v>1395400</v>
      </c>
      <c r="K217" s="92">
        <v>1000000</v>
      </c>
      <c r="L217" s="92">
        <v>200000</v>
      </c>
      <c r="M217" s="94"/>
      <c r="N217" s="94"/>
      <c r="O217" s="92">
        <v>1195400</v>
      </c>
      <c r="P217" s="95">
        <v>586903164</v>
      </c>
    </row>
    <row r="218" spans="1:16" s="87" customFormat="1" ht="45" x14ac:dyDescent="0.2">
      <c r="A218" s="76">
        <v>3010160</v>
      </c>
      <c r="B218" s="96">
        <v>160</v>
      </c>
      <c r="C218" s="96">
        <v>111</v>
      </c>
      <c r="D218" s="90" t="s">
        <v>318</v>
      </c>
      <c r="E218" s="91">
        <v>30343454</v>
      </c>
      <c r="F218" s="92">
        <v>30343454</v>
      </c>
      <c r="G218" s="92">
        <v>18794690</v>
      </c>
      <c r="H218" s="92">
        <v>1985100</v>
      </c>
      <c r="I218" s="93"/>
      <c r="J218" s="91">
        <v>395400</v>
      </c>
      <c r="K218" s="94"/>
      <c r="L218" s="92">
        <v>200000</v>
      </c>
      <c r="M218" s="94"/>
      <c r="N218" s="94"/>
      <c r="O218" s="92">
        <v>195400</v>
      </c>
      <c r="P218" s="95">
        <v>30738854</v>
      </c>
    </row>
    <row r="219" spans="1:16" s="87" customFormat="1" ht="22.5" x14ac:dyDescent="0.2">
      <c r="A219" s="76">
        <v>3017693</v>
      </c>
      <c r="B219" s="98">
        <v>7693</v>
      </c>
      <c r="C219" s="96">
        <v>490</v>
      </c>
      <c r="D219" s="90" t="s">
        <v>275</v>
      </c>
      <c r="E219" s="91">
        <v>475985330</v>
      </c>
      <c r="F219" s="94"/>
      <c r="G219" s="94"/>
      <c r="H219" s="94"/>
      <c r="I219" s="101">
        <v>475985330</v>
      </c>
      <c r="J219" s="97"/>
      <c r="K219" s="94"/>
      <c r="L219" s="94"/>
      <c r="M219" s="94"/>
      <c r="N219" s="94"/>
      <c r="O219" s="94"/>
      <c r="P219" s="95">
        <v>475985330</v>
      </c>
    </row>
    <row r="220" spans="1:16" s="87" customFormat="1" ht="45" x14ac:dyDescent="0.2">
      <c r="A220" s="76">
        <v>3018110</v>
      </c>
      <c r="B220" s="98">
        <v>8110</v>
      </c>
      <c r="C220" s="96">
        <v>320</v>
      </c>
      <c r="D220" s="90" t="s">
        <v>319</v>
      </c>
      <c r="E220" s="91">
        <v>79178980</v>
      </c>
      <c r="F220" s="92">
        <v>79178980</v>
      </c>
      <c r="G220" s="94"/>
      <c r="H220" s="94"/>
      <c r="I220" s="93"/>
      <c r="J220" s="91">
        <v>1000000</v>
      </c>
      <c r="K220" s="92">
        <v>1000000</v>
      </c>
      <c r="L220" s="94"/>
      <c r="M220" s="94"/>
      <c r="N220" s="94"/>
      <c r="O220" s="92">
        <v>1000000</v>
      </c>
      <c r="P220" s="95">
        <v>80178980</v>
      </c>
    </row>
    <row r="221" spans="1:16" s="87" customFormat="1" ht="56.25" x14ac:dyDescent="0.2">
      <c r="A221" s="99">
        <v>3100000</v>
      </c>
      <c r="B221" s="80"/>
      <c r="C221" s="80"/>
      <c r="D221" s="81" t="s">
        <v>320</v>
      </c>
      <c r="E221" s="82">
        <v>36386019</v>
      </c>
      <c r="F221" s="83">
        <v>36386019</v>
      </c>
      <c r="G221" s="83">
        <v>24230460</v>
      </c>
      <c r="H221" s="83">
        <v>933600</v>
      </c>
      <c r="I221" s="84"/>
      <c r="J221" s="82">
        <v>21000000</v>
      </c>
      <c r="K221" s="83">
        <v>21000000</v>
      </c>
      <c r="L221" s="85"/>
      <c r="M221" s="85"/>
      <c r="N221" s="85"/>
      <c r="O221" s="83">
        <v>21000000</v>
      </c>
      <c r="P221" s="86">
        <v>57386019</v>
      </c>
    </row>
    <row r="222" spans="1:16" s="87" customFormat="1" ht="56.25" x14ac:dyDescent="0.2">
      <c r="A222" s="76">
        <v>3110000</v>
      </c>
      <c r="B222" s="89"/>
      <c r="C222" s="89"/>
      <c r="D222" s="90" t="s">
        <v>320</v>
      </c>
      <c r="E222" s="91">
        <v>36386019</v>
      </c>
      <c r="F222" s="92">
        <v>36386019</v>
      </c>
      <c r="G222" s="92">
        <v>24230460</v>
      </c>
      <c r="H222" s="92">
        <v>933600</v>
      </c>
      <c r="I222" s="93"/>
      <c r="J222" s="91">
        <v>21000000</v>
      </c>
      <c r="K222" s="92">
        <v>21000000</v>
      </c>
      <c r="L222" s="94"/>
      <c r="M222" s="94"/>
      <c r="N222" s="94"/>
      <c r="O222" s="92">
        <v>21000000</v>
      </c>
      <c r="P222" s="95">
        <v>57386019</v>
      </c>
    </row>
    <row r="223" spans="1:16" s="87" customFormat="1" ht="33.75" x14ac:dyDescent="0.2">
      <c r="A223" s="76">
        <v>3110160</v>
      </c>
      <c r="B223" s="96">
        <v>160</v>
      </c>
      <c r="C223" s="96">
        <v>111</v>
      </c>
      <c r="D223" s="90" t="s">
        <v>321</v>
      </c>
      <c r="E223" s="91">
        <v>36386019</v>
      </c>
      <c r="F223" s="92">
        <v>36386019</v>
      </c>
      <c r="G223" s="92">
        <v>24230460</v>
      </c>
      <c r="H223" s="92">
        <v>933600</v>
      </c>
      <c r="I223" s="93"/>
      <c r="J223" s="97"/>
      <c r="K223" s="94"/>
      <c r="L223" s="94"/>
      <c r="M223" s="94"/>
      <c r="N223" s="94"/>
      <c r="O223" s="94"/>
      <c r="P223" s="95">
        <v>36386019</v>
      </c>
    </row>
    <row r="224" spans="1:16" s="87" customFormat="1" ht="78.75" x14ac:dyDescent="0.2">
      <c r="A224" s="76">
        <v>3116020</v>
      </c>
      <c r="B224" s="98">
        <v>6020</v>
      </c>
      <c r="C224" s="96">
        <v>620</v>
      </c>
      <c r="D224" s="90" t="s">
        <v>322</v>
      </c>
      <c r="E224" s="97"/>
      <c r="F224" s="94"/>
      <c r="G224" s="94"/>
      <c r="H224" s="94"/>
      <c r="I224" s="93"/>
      <c r="J224" s="91">
        <v>5000000</v>
      </c>
      <c r="K224" s="92">
        <v>5000000</v>
      </c>
      <c r="L224" s="94"/>
      <c r="M224" s="94"/>
      <c r="N224" s="94"/>
      <c r="O224" s="92">
        <v>5000000</v>
      </c>
      <c r="P224" s="95">
        <v>5000000</v>
      </c>
    </row>
    <row r="225" spans="1:16" s="87" customFormat="1" ht="22.5" x14ac:dyDescent="0.2">
      <c r="A225" s="76">
        <v>3117693</v>
      </c>
      <c r="B225" s="98">
        <v>7693</v>
      </c>
      <c r="C225" s="96">
        <v>490</v>
      </c>
      <c r="D225" s="90" t="s">
        <v>275</v>
      </c>
      <c r="E225" s="97"/>
      <c r="F225" s="94"/>
      <c r="G225" s="94"/>
      <c r="H225" s="94"/>
      <c r="I225" s="93"/>
      <c r="J225" s="91">
        <v>16000000</v>
      </c>
      <c r="K225" s="92">
        <v>16000000</v>
      </c>
      <c r="L225" s="94"/>
      <c r="M225" s="94"/>
      <c r="N225" s="94"/>
      <c r="O225" s="92">
        <v>16000000</v>
      </c>
      <c r="P225" s="95">
        <v>16000000</v>
      </c>
    </row>
    <row r="226" spans="1:16" s="87" customFormat="1" ht="45" x14ac:dyDescent="0.2">
      <c r="A226" s="99">
        <v>3200000</v>
      </c>
      <c r="B226" s="80"/>
      <c r="C226" s="80"/>
      <c r="D226" s="81" t="s">
        <v>323</v>
      </c>
      <c r="E226" s="82">
        <v>50956026</v>
      </c>
      <c r="F226" s="83">
        <v>15540026</v>
      </c>
      <c r="G226" s="83">
        <v>11950170</v>
      </c>
      <c r="H226" s="83">
        <v>177000</v>
      </c>
      <c r="I226" s="100">
        <v>35416000</v>
      </c>
      <c r="J226" s="102"/>
      <c r="K226" s="85"/>
      <c r="L226" s="85"/>
      <c r="M226" s="85"/>
      <c r="N226" s="85"/>
      <c r="O226" s="85"/>
      <c r="P226" s="86">
        <v>50956026</v>
      </c>
    </row>
    <row r="227" spans="1:16" s="87" customFormat="1" ht="45" x14ac:dyDescent="0.2">
      <c r="A227" s="76">
        <v>3210000</v>
      </c>
      <c r="B227" s="89"/>
      <c r="C227" s="89"/>
      <c r="D227" s="90" t="s">
        <v>323</v>
      </c>
      <c r="E227" s="91">
        <v>50956026</v>
      </c>
      <c r="F227" s="92">
        <v>15540026</v>
      </c>
      <c r="G227" s="92">
        <v>11950170</v>
      </c>
      <c r="H227" s="92">
        <v>177000</v>
      </c>
      <c r="I227" s="101">
        <v>35416000</v>
      </c>
      <c r="J227" s="97"/>
      <c r="K227" s="94"/>
      <c r="L227" s="94"/>
      <c r="M227" s="94"/>
      <c r="N227" s="94"/>
      <c r="O227" s="94"/>
      <c r="P227" s="95">
        <v>50956026</v>
      </c>
    </row>
    <row r="228" spans="1:16" s="87" customFormat="1" ht="33.75" x14ac:dyDescent="0.2">
      <c r="A228" s="76">
        <v>3210160</v>
      </c>
      <c r="B228" s="96">
        <v>160</v>
      </c>
      <c r="C228" s="96">
        <v>111</v>
      </c>
      <c r="D228" s="90" t="s">
        <v>324</v>
      </c>
      <c r="E228" s="91">
        <v>15540026</v>
      </c>
      <c r="F228" s="92">
        <v>15540026</v>
      </c>
      <c r="G228" s="92">
        <v>11950170</v>
      </c>
      <c r="H228" s="92">
        <v>177000</v>
      </c>
      <c r="I228" s="93"/>
      <c r="J228" s="97"/>
      <c r="K228" s="94"/>
      <c r="L228" s="94"/>
      <c r="M228" s="94"/>
      <c r="N228" s="94"/>
      <c r="O228" s="94"/>
      <c r="P228" s="95">
        <v>15540026</v>
      </c>
    </row>
    <row r="229" spans="1:16" s="87" customFormat="1" ht="22.5" x14ac:dyDescent="0.2">
      <c r="A229" s="76">
        <v>3217693</v>
      </c>
      <c r="B229" s="98">
        <v>7693</v>
      </c>
      <c r="C229" s="96">
        <v>490</v>
      </c>
      <c r="D229" s="90" t="s">
        <v>275</v>
      </c>
      <c r="E229" s="91">
        <v>35416000</v>
      </c>
      <c r="F229" s="94"/>
      <c r="G229" s="94"/>
      <c r="H229" s="94"/>
      <c r="I229" s="101">
        <v>35416000</v>
      </c>
      <c r="J229" s="97"/>
      <c r="K229" s="94"/>
      <c r="L229" s="94"/>
      <c r="M229" s="94"/>
      <c r="N229" s="94"/>
      <c r="O229" s="94"/>
      <c r="P229" s="95">
        <v>35416000</v>
      </c>
    </row>
    <row r="230" spans="1:16" s="87" customFormat="1" ht="45" x14ac:dyDescent="0.2">
      <c r="A230" s="99">
        <v>3300000</v>
      </c>
      <c r="B230" s="80"/>
      <c r="C230" s="80"/>
      <c r="D230" s="81" t="s">
        <v>325</v>
      </c>
      <c r="E230" s="82">
        <v>24650945</v>
      </c>
      <c r="F230" s="83">
        <v>24650945</v>
      </c>
      <c r="G230" s="83">
        <v>17815340</v>
      </c>
      <c r="H230" s="83">
        <v>552600</v>
      </c>
      <c r="I230" s="84"/>
      <c r="J230" s="102"/>
      <c r="K230" s="85"/>
      <c r="L230" s="85"/>
      <c r="M230" s="85"/>
      <c r="N230" s="85"/>
      <c r="O230" s="85"/>
      <c r="P230" s="86">
        <v>24650945</v>
      </c>
    </row>
    <row r="231" spans="1:16" s="87" customFormat="1" ht="45" x14ac:dyDescent="0.2">
      <c r="A231" s="76">
        <v>3310000</v>
      </c>
      <c r="B231" s="89"/>
      <c r="C231" s="89"/>
      <c r="D231" s="90" t="s">
        <v>325</v>
      </c>
      <c r="E231" s="91">
        <v>24650945</v>
      </c>
      <c r="F231" s="92">
        <v>24650945</v>
      </c>
      <c r="G231" s="92">
        <v>17815340</v>
      </c>
      <c r="H231" s="92">
        <v>552600</v>
      </c>
      <c r="I231" s="93"/>
      <c r="J231" s="97"/>
      <c r="K231" s="94"/>
      <c r="L231" s="94"/>
      <c r="M231" s="94"/>
      <c r="N231" s="94"/>
      <c r="O231" s="94"/>
      <c r="P231" s="95">
        <v>24650945</v>
      </c>
    </row>
    <row r="232" spans="1:16" s="87" customFormat="1" ht="56.25" x14ac:dyDescent="0.2">
      <c r="A232" s="76">
        <v>3310160</v>
      </c>
      <c r="B232" s="96">
        <v>160</v>
      </c>
      <c r="C232" s="96">
        <v>111</v>
      </c>
      <c r="D232" s="90" t="s">
        <v>326</v>
      </c>
      <c r="E232" s="91">
        <v>24650945</v>
      </c>
      <c r="F232" s="92">
        <v>24650945</v>
      </c>
      <c r="G232" s="92">
        <v>17815340</v>
      </c>
      <c r="H232" s="92">
        <v>552600</v>
      </c>
      <c r="I232" s="93"/>
      <c r="J232" s="97"/>
      <c r="K232" s="94"/>
      <c r="L232" s="94"/>
      <c r="M232" s="94"/>
      <c r="N232" s="94"/>
      <c r="O232" s="94"/>
      <c r="P232" s="95">
        <v>24650945</v>
      </c>
    </row>
    <row r="233" spans="1:16" s="87" customFormat="1" ht="67.5" x14ac:dyDescent="0.2">
      <c r="A233" s="99">
        <v>3400000</v>
      </c>
      <c r="B233" s="80"/>
      <c r="C233" s="80"/>
      <c r="D233" s="81" t="s">
        <v>327</v>
      </c>
      <c r="E233" s="82">
        <v>50225651</v>
      </c>
      <c r="F233" s="83">
        <v>50225651</v>
      </c>
      <c r="G233" s="83">
        <v>32544870</v>
      </c>
      <c r="H233" s="83">
        <v>1646900</v>
      </c>
      <c r="I233" s="84"/>
      <c r="J233" s="102"/>
      <c r="K233" s="85"/>
      <c r="L233" s="85"/>
      <c r="M233" s="85"/>
      <c r="N233" s="85"/>
      <c r="O233" s="85"/>
      <c r="P233" s="86">
        <v>50225651</v>
      </c>
    </row>
    <row r="234" spans="1:16" s="87" customFormat="1" ht="67.5" x14ac:dyDescent="0.2">
      <c r="A234" s="76">
        <v>3410000</v>
      </c>
      <c r="B234" s="89"/>
      <c r="C234" s="89"/>
      <c r="D234" s="90" t="s">
        <v>327</v>
      </c>
      <c r="E234" s="91">
        <v>50225651</v>
      </c>
      <c r="F234" s="92">
        <v>50225651</v>
      </c>
      <c r="G234" s="92">
        <v>32544870</v>
      </c>
      <c r="H234" s="92">
        <v>1646900</v>
      </c>
      <c r="I234" s="93"/>
      <c r="J234" s="97"/>
      <c r="K234" s="94"/>
      <c r="L234" s="94"/>
      <c r="M234" s="94"/>
      <c r="N234" s="94"/>
      <c r="O234" s="94"/>
      <c r="P234" s="95">
        <v>50225651</v>
      </c>
    </row>
    <row r="235" spans="1:16" s="87" customFormat="1" ht="45" x14ac:dyDescent="0.2">
      <c r="A235" s="76">
        <v>3410160</v>
      </c>
      <c r="B235" s="96">
        <v>160</v>
      </c>
      <c r="C235" s="96">
        <v>111</v>
      </c>
      <c r="D235" s="90" t="s">
        <v>328</v>
      </c>
      <c r="E235" s="91">
        <v>50225651</v>
      </c>
      <c r="F235" s="92">
        <v>50225651</v>
      </c>
      <c r="G235" s="92">
        <v>32544870</v>
      </c>
      <c r="H235" s="92">
        <v>1646900</v>
      </c>
      <c r="I235" s="93"/>
      <c r="J235" s="97"/>
      <c r="K235" s="94"/>
      <c r="L235" s="94"/>
      <c r="M235" s="94"/>
      <c r="N235" s="94"/>
      <c r="O235" s="94"/>
      <c r="P235" s="95">
        <v>50225651</v>
      </c>
    </row>
    <row r="236" spans="1:16" s="87" customFormat="1" ht="78.75" x14ac:dyDescent="0.2">
      <c r="A236" s="99">
        <v>3500000</v>
      </c>
      <c r="B236" s="80"/>
      <c r="C236" s="80"/>
      <c r="D236" s="81" t="s">
        <v>329</v>
      </c>
      <c r="E236" s="82">
        <v>67165307</v>
      </c>
      <c r="F236" s="83">
        <v>67165307</v>
      </c>
      <c r="G236" s="83">
        <v>17220370</v>
      </c>
      <c r="H236" s="83">
        <v>717400</v>
      </c>
      <c r="I236" s="84"/>
      <c r="J236" s="102"/>
      <c r="K236" s="85"/>
      <c r="L236" s="85"/>
      <c r="M236" s="85"/>
      <c r="N236" s="85"/>
      <c r="O236" s="85"/>
      <c r="P236" s="86">
        <v>67165307</v>
      </c>
    </row>
    <row r="237" spans="1:16" s="87" customFormat="1" ht="67.5" x14ac:dyDescent="0.2">
      <c r="A237" s="76">
        <v>3510000</v>
      </c>
      <c r="B237" s="89"/>
      <c r="C237" s="89"/>
      <c r="D237" s="90" t="s">
        <v>329</v>
      </c>
      <c r="E237" s="91">
        <v>67165307</v>
      </c>
      <c r="F237" s="92">
        <v>67165307</v>
      </c>
      <c r="G237" s="92">
        <v>17220370</v>
      </c>
      <c r="H237" s="92">
        <v>717400</v>
      </c>
      <c r="I237" s="93"/>
      <c r="J237" s="97"/>
      <c r="K237" s="94"/>
      <c r="L237" s="94"/>
      <c r="M237" s="94"/>
      <c r="N237" s="94"/>
      <c r="O237" s="94"/>
      <c r="P237" s="95">
        <v>67165307</v>
      </c>
    </row>
    <row r="238" spans="1:16" s="87" customFormat="1" ht="45" x14ac:dyDescent="0.2">
      <c r="A238" s="76">
        <v>3510160</v>
      </c>
      <c r="B238" s="96">
        <v>160</v>
      </c>
      <c r="C238" s="96">
        <v>111</v>
      </c>
      <c r="D238" s="90" t="s">
        <v>330</v>
      </c>
      <c r="E238" s="91">
        <v>23465307</v>
      </c>
      <c r="F238" s="92">
        <v>23465307</v>
      </c>
      <c r="G238" s="92">
        <v>17220370</v>
      </c>
      <c r="H238" s="92">
        <v>717400</v>
      </c>
      <c r="I238" s="93"/>
      <c r="J238" s="97"/>
      <c r="K238" s="94"/>
      <c r="L238" s="94"/>
      <c r="M238" s="94"/>
      <c r="N238" s="94"/>
      <c r="O238" s="94"/>
      <c r="P238" s="95">
        <v>23465307</v>
      </c>
    </row>
    <row r="239" spans="1:16" s="87" customFormat="1" ht="33.75" x14ac:dyDescent="0.2">
      <c r="A239" s="76">
        <v>3517610</v>
      </c>
      <c r="B239" s="98">
        <v>7610</v>
      </c>
      <c r="C239" s="96">
        <v>411</v>
      </c>
      <c r="D239" s="90" t="s">
        <v>331</v>
      </c>
      <c r="E239" s="91">
        <v>43700000</v>
      </c>
      <c r="F239" s="92">
        <v>43700000</v>
      </c>
      <c r="G239" s="94"/>
      <c r="H239" s="94"/>
      <c r="I239" s="93"/>
      <c r="J239" s="97"/>
      <c r="K239" s="94"/>
      <c r="L239" s="94"/>
      <c r="M239" s="94"/>
      <c r="N239" s="94"/>
      <c r="O239" s="94"/>
      <c r="P239" s="95">
        <v>43700000</v>
      </c>
    </row>
    <row r="240" spans="1:16" s="87" customFormat="1" ht="56.25" x14ac:dyDescent="0.2">
      <c r="A240" s="99">
        <v>3600000</v>
      </c>
      <c r="B240" s="80"/>
      <c r="C240" s="80"/>
      <c r="D240" s="81" t="s">
        <v>332</v>
      </c>
      <c r="E240" s="82">
        <v>147110561</v>
      </c>
      <c r="F240" s="83">
        <v>47110561</v>
      </c>
      <c r="G240" s="83">
        <v>33633770</v>
      </c>
      <c r="H240" s="83">
        <v>2902500</v>
      </c>
      <c r="I240" s="100">
        <v>100000000</v>
      </c>
      <c r="J240" s="82">
        <v>950000</v>
      </c>
      <c r="K240" s="83">
        <v>950000</v>
      </c>
      <c r="L240" s="85"/>
      <c r="M240" s="85"/>
      <c r="N240" s="85"/>
      <c r="O240" s="83">
        <v>950000</v>
      </c>
      <c r="P240" s="86">
        <v>148060561</v>
      </c>
    </row>
    <row r="241" spans="1:16" s="87" customFormat="1" ht="45" x14ac:dyDescent="0.2">
      <c r="A241" s="76">
        <v>3610000</v>
      </c>
      <c r="B241" s="89"/>
      <c r="C241" s="89"/>
      <c r="D241" s="90" t="s">
        <v>332</v>
      </c>
      <c r="E241" s="91">
        <v>147110561</v>
      </c>
      <c r="F241" s="92">
        <v>47110561</v>
      </c>
      <c r="G241" s="92">
        <v>33633770</v>
      </c>
      <c r="H241" s="92">
        <v>2902500</v>
      </c>
      <c r="I241" s="101">
        <v>100000000</v>
      </c>
      <c r="J241" s="91">
        <v>950000</v>
      </c>
      <c r="K241" s="92">
        <v>950000</v>
      </c>
      <c r="L241" s="94"/>
      <c r="M241" s="94"/>
      <c r="N241" s="94"/>
      <c r="O241" s="92">
        <v>950000</v>
      </c>
      <c r="P241" s="95">
        <v>148060561</v>
      </c>
    </row>
    <row r="242" spans="1:16" s="87" customFormat="1" ht="33.75" x14ac:dyDescent="0.2">
      <c r="A242" s="76">
        <v>3610160</v>
      </c>
      <c r="B242" s="96">
        <v>160</v>
      </c>
      <c r="C242" s="96">
        <v>111</v>
      </c>
      <c r="D242" s="90" t="s">
        <v>333</v>
      </c>
      <c r="E242" s="91">
        <v>47110561</v>
      </c>
      <c r="F242" s="92">
        <v>47110561</v>
      </c>
      <c r="G242" s="92">
        <v>33633770</v>
      </c>
      <c r="H242" s="92">
        <v>2902500</v>
      </c>
      <c r="I242" s="93"/>
      <c r="J242" s="97"/>
      <c r="K242" s="94"/>
      <c r="L242" s="94"/>
      <c r="M242" s="94"/>
      <c r="N242" s="94"/>
      <c r="O242" s="94"/>
      <c r="P242" s="95">
        <v>47110561</v>
      </c>
    </row>
    <row r="243" spans="1:16" s="87" customFormat="1" ht="33.75" x14ac:dyDescent="0.2">
      <c r="A243" s="76">
        <v>3617650</v>
      </c>
      <c r="B243" s="98">
        <v>7650</v>
      </c>
      <c r="C243" s="96">
        <v>490</v>
      </c>
      <c r="D243" s="90" t="s">
        <v>334</v>
      </c>
      <c r="E243" s="97"/>
      <c r="F243" s="94"/>
      <c r="G243" s="94"/>
      <c r="H243" s="94"/>
      <c r="I243" s="93"/>
      <c r="J243" s="91">
        <v>500000</v>
      </c>
      <c r="K243" s="92">
        <v>500000</v>
      </c>
      <c r="L243" s="94"/>
      <c r="M243" s="94"/>
      <c r="N243" s="94"/>
      <c r="O243" s="92">
        <v>500000</v>
      </c>
      <c r="P243" s="95">
        <v>500000</v>
      </c>
    </row>
    <row r="244" spans="1:16" s="87" customFormat="1" ht="90" x14ac:dyDescent="0.2">
      <c r="A244" s="76">
        <v>3617660</v>
      </c>
      <c r="B244" s="98">
        <v>7660</v>
      </c>
      <c r="C244" s="96">
        <v>490</v>
      </c>
      <c r="D244" s="90" t="s">
        <v>335</v>
      </c>
      <c r="E244" s="97"/>
      <c r="F244" s="94"/>
      <c r="G244" s="94"/>
      <c r="H244" s="94"/>
      <c r="I244" s="93"/>
      <c r="J244" s="91">
        <v>450000</v>
      </c>
      <c r="K244" s="92">
        <v>450000</v>
      </c>
      <c r="L244" s="94"/>
      <c r="M244" s="94"/>
      <c r="N244" s="94"/>
      <c r="O244" s="92">
        <v>450000</v>
      </c>
      <c r="P244" s="95">
        <v>450000</v>
      </c>
    </row>
    <row r="245" spans="1:16" s="87" customFormat="1" ht="22.5" x14ac:dyDescent="0.2">
      <c r="A245" s="76">
        <v>3617693</v>
      </c>
      <c r="B245" s="98">
        <v>7693</v>
      </c>
      <c r="C245" s="96">
        <v>490</v>
      </c>
      <c r="D245" s="90" t="s">
        <v>275</v>
      </c>
      <c r="E245" s="91">
        <v>100000000</v>
      </c>
      <c r="F245" s="94"/>
      <c r="G245" s="94"/>
      <c r="H245" s="94"/>
      <c r="I245" s="101">
        <v>100000000</v>
      </c>
      <c r="J245" s="97"/>
      <c r="K245" s="94"/>
      <c r="L245" s="94"/>
      <c r="M245" s="94"/>
      <c r="N245" s="94"/>
      <c r="O245" s="94"/>
      <c r="P245" s="95">
        <v>100000000</v>
      </c>
    </row>
    <row r="246" spans="1:16" s="87" customFormat="1" ht="45" x14ac:dyDescent="0.2">
      <c r="A246" s="99">
        <v>3700000</v>
      </c>
      <c r="B246" s="80"/>
      <c r="C246" s="80"/>
      <c r="D246" s="81" t="s">
        <v>336</v>
      </c>
      <c r="E246" s="82">
        <v>3397239420</v>
      </c>
      <c r="F246" s="83">
        <v>1422239420</v>
      </c>
      <c r="G246" s="83">
        <v>31867680</v>
      </c>
      <c r="H246" s="85"/>
      <c r="I246" s="84"/>
      <c r="J246" s="102"/>
      <c r="K246" s="85"/>
      <c r="L246" s="85"/>
      <c r="M246" s="85"/>
      <c r="N246" s="85"/>
      <c r="O246" s="85"/>
      <c r="P246" s="86">
        <v>3397239420</v>
      </c>
    </row>
    <row r="247" spans="1:16" s="87" customFormat="1" ht="45" x14ac:dyDescent="0.2">
      <c r="A247" s="76">
        <v>3710000</v>
      </c>
      <c r="B247" s="89"/>
      <c r="C247" s="89"/>
      <c r="D247" s="90" t="s">
        <v>336</v>
      </c>
      <c r="E247" s="91">
        <v>3397239420</v>
      </c>
      <c r="F247" s="92">
        <v>1422239420</v>
      </c>
      <c r="G247" s="92">
        <v>31867680</v>
      </c>
      <c r="H247" s="94"/>
      <c r="I247" s="93"/>
      <c r="J247" s="97"/>
      <c r="K247" s="94"/>
      <c r="L247" s="94"/>
      <c r="M247" s="94"/>
      <c r="N247" s="94"/>
      <c r="O247" s="94"/>
      <c r="P247" s="95">
        <v>3397239420</v>
      </c>
    </row>
    <row r="248" spans="1:16" s="87" customFormat="1" ht="45" x14ac:dyDescent="0.2">
      <c r="A248" s="76">
        <v>3710160</v>
      </c>
      <c r="B248" s="96">
        <v>160</v>
      </c>
      <c r="C248" s="96">
        <v>111</v>
      </c>
      <c r="D248" s="90" t="s">
        <v>337</v>
      </c>
      <c r="E248" s="91">
        <v>48539876</v>
      </c>
      <c r="F248" s="92">
        <v>48539876</v>
      </c>
      <c r="G248" s="92">
        <v>31867680</v>
      </c>
      <c r="H248" s="94"/>
      <c r="I248" s="93"/>
      <c r="J248" s="97"/>
      <c r="K248" s="94"/>
      <c r="L248" s="94"/>
      <c r="M248" s="94"/>
      <c r="N248" s="94"/>
      <c r="O248" s="94"/>
      <c r="P248" s="95">
        <v>48539876</v>
      </c>
    </row>
    <row r="249" spans="1:16" s="87" customFormat="1" ht="22.5" x14ac:dyDescent="0.2">
      <c r="A249" s="76">
        <v>3717693</v>
      </c>
      <c r="B249" s="98">
        <v>7693</v>
      </c>
      <c r="C249" s="96">
        <v>490</v>
      </c>
      <c r="D249" s="90" t="s">
        <v>275</v>
      </c>
      <c r="E249" s="91">
        <v>602649544</v>
      </c>
      <c r="F249" s="92">
        <v>602649544</v>
      </c>
      <c r="G249" s="94"/>
      <c r="H249" s="94"/>
      <c r="I249" s="93"/>
      <c r="J249" s="97"/>
      <c r="K249" s="94"/>
      <c r="L249" s="94"/>
      <c r="M249" s="94"/>
      <c r="N249" s="94"/>
      <c r="O249" s="94"/>
      <c r="P249" s="95">
        <v>602649544</v>
      </c>
    </row>
    <row r="250" spans="1:16" s="87" customFormat="1" ht="22.5" x14ac:dyDescent="0.2">
      <c r="A250" s="76">
        <v>3718600</v>
      </c>
      <c r="B250" s="98">
        <v>8600</v>
      </c>
      <c r="C250" s="96">
        <v>170</v>
      </c>
      <c r="D250" s="90" t="s">
        <v>338</v>
      </c>
      <c r="E250" s="91">
        <v>771050000</v>
      </c>
      <c r="F250" s="92">
        <v>771050000</v>
      </c>
      <c r="G250" s="94"/>
      <c r="H250" s="94"/>
      <c r="I250" s="93"/>
      <c r="J250" s="97"/>
      <c r="K250" s="94"/>
      <c r="L250" s="94"/>
      <c r="M250" s="94"/>
      <c r="N250" s="94"/>
      <c r="O250" s="94"/>
      <c r="P250" s="95">
        <v>771050000</v>
      </c>
    </row>
    <row r="251" spans="1:16" s="87" customFormat="1" ht="22.5" x14ac:dyDescent="0.2">
      <c r="A251" s="76">
        <v>3718710</v>
      </c>
      <c r="B251" s="98">
        <v>8710</v>
      </c>
      <c r="C251" s="96">
        <v>133</v>
      </c>
      <c r="D251" s="90" t="s">
        <v>339</v>
      </c>
      <c r="E251" s="91">
        <v>1975000000</v>
      </c>
      <c r="F251" s="94"/>
      <c r="G251" s="94"/>
      <c r="H251" s="94"/>
      <c r="I251" s="93"/>
      <c r="J251" s="97"/>
      <c r="K251" s="94"/>
      <c r="L251" s="94"/>
      <c r="M251" s="94"/>
      <c r="N251" s="94"/>
      <c r="O251" s="94"/>
      <c r="P251" s="95">
        <v>1975000000</v>
      </c>
    </row>
    <row r="252" spans="1:16" s="87" customFormat="1" ht="67.5" x14ac:dyDescent="0.2">
      <c r="A252" s="99">
        <v>3800000</v>
      </c>
      <c r="B252" s="80"/>
      <c r="C252" s="80"/>
      <c r="D252" s="81" t="s">
        <v>340</v>
      </c>
      <c r="E252" s="82">
        <v>40056202</v>
      </c>
      <c r="F252" s="83">
        <v>26561346</v>
      </c>
      <c r="G252" s="83">
        <v>18807000</v>
      </c>
      <c r="H252" s="83">
        <v>619100</v>
      </c>
      <c r="I252" s="100">
        <v>13494856</v>
      </c>
      <c r="J252" s="102"/>
      <c r="K252" s="85"/>
      <c r="L252" s="85"/>
      <c r="M252" s="85"/>
      <c r="N252" s="85"/>
      <c r="O252" s="85"/>
      <c r="P252" s="86">
        <v>40056202</v>
      </c>
    </row>
    <row r="253" spans="1:16" s="87" customFormat="1" ht="67.5" x14ac:dyDescent="0.2">
      <c r="A253" s="76">
        <v>3810000</v>
      </c>
      <c r="B253" s="89"/>
      <c r="C253" s="89"/>
      <c r="D253" s="90" t="s">
        <v>340</v>
      </c>
      <c r="E253" s="91">
        <v>34810402</v>
      </c>
      <c r="F253" s="92">
        <v>21315546</v>
      </c>
      <c r="G253" s="92">
        <v>14945490</v>
      </c>
      <c r="H253" s="92">
        <v>482100</v>
      </c>
      <c r="I253" s="101">
        <v>13494856</v>
      </c>
      <c r="J253" s="97"/>
      <c r="K253" s="94"/>
      <c r="L253" s="94"/>
      <c r="M253" s="94"/>
      <c r="N253" s="94"/>
      <c r="O253" s="94"/>
      <c r="P253" s="95">
        <v>34810402</v>
      </c>
    </row>
    <row r="254" spans="1:16" s="87" customFormat="1" ht="45" x14ac:dyDescent="0.2">
      <c r="A254" s="76">
        <v>3810160</v>
      </c>
      <c r="B254" s="96">
        <v>160</v>
      </c>
      <c r="C254" s="96">
        <v>111</v>
      </c>
      <c r="D254" s="90" t="s">
        <v>341</v>
      </c>
      <c r="E254" s="91">
        <v>21315546</v>
      </c>
      <c r="F254" s="92">
        <v>21315546</v>
      </c>
      <c r="G254" s="92">
        <v>14945490</v>
      </c>
      <c r="H254" s="92">
        <v>482100</v>
      </c>
      <c r="I254" s="93"/>
      <c r="J254" s="97"/>
      <c r="K254" s="94"/>
      <c r="L254" s="94"/>
      <c r="M254" s="94"/>
      <c r="N254" s="94"/>
      <c r="O254" s="94"/>
      <c r="P254" s="95">
        <v>21315546</v>
      </c>
    </row>
    <row r="255" spans="1:16" s="87" customFormat="1" ht="22.5" x14ac:dyDescent="0.2">
      <c r="A255" s="76">
        <v>3817693</v>
      </c>
      <c r="B255" s="98">
        <v>7693</v>
      </c>
      <c r="C255" s="96">
        <v>490</v>
      </c>
      <c r="D255" s="90" t="s">
        <v>275</v>
      </c>
      <c r="E255" s="91">
        <v>13494856</v>
      </c>
      <c r="F255" s="94"/>
      <c r="G255" s="94"/>
      <c r="H255" s="94"/>
      <c r="I255" s="101">
        <v>13494856</v>
      </c>
      <c r="J255" s="97"/>
      <c r="K255" s="94"/>
      <c r="L255" s="94"/>
      <c r="M255" s="94"/>
      <c r="N255" s="94"/>
      <c r="O255" s="94"/>
      <c r="P255" s="95">
        <v>13494856</v>
      </c>
    </row>
    <row r="256" spans="1:16" s="87" customFormat="1" ht="45" x14ac:dyDescent="0.2">
      <c r="A256" s="76">
        <v>3820000</v>
      </c>
      <c r="B256" s="89"/>
      <c r="C256" s="89"/>
      <c r="D256" s="90" t="s">
        <v>342</v>
      </c>
      <c r="E256" s="91">
        <v>5245800</v>
      </c>
      <c r="F256" s="92">
        <v>5245800</v>
      </c>
      <c r="G256" s="92">
        <v>3861510</v>
      </c>
      <c r="H256" s="92">
        <v>137000</v>
      </c>
      <c r="I256" s="93"/>
      <c r="J256" s="97"/>
      <c r="K256" s="94"/>
      <c r="L256" s="94"/>
      <c r="M256" s="94"/>
      <c r="N256" s="94"/>
      <c r="O256" s="94"/>
      <c r="P256" s="95">
        <v>5245800</v>
      </c>
    </row>
    <row r="257" spans="1:16" s="87" customFormat="1" ht="33.75" x14ac:dyDescent="0.2">
      <c r="A257" s="76">
        <v>3820160</v>
      </c>
      <c r="B257" s="96">
        <v>160</v>
      </c>
      <c r="C257" s="96">
        <v>111</v>
      </c>
      <c r="D257" s="90" t="s">
        <v>343</v>
      </c>
      <c r="E257" s="91">
        <v>5245800</v>
      </c>
      <c r="F257" s="92">
        <v>5245800</v>
      </c>
      <c r="G257" s="92">
        <v>3861510</v>
      </c>
      <c r="H257" s="92">
        <v>137000</v>
      </c>
      <c r="I257" s="93"/>
      <c r="J257" s="97"/>
      <c r="K257" s="94"/>
      <c r="L257" s="94"/>
      <c r="M257" s="94"/>
      <c r="N257" s="94"/>
      <c r="O257" s="94"/>
      <c r="P257" s="95">
        <v>5245800</v>
      </c>
    </row>
    <row r="258" spans="1:16" s="87" customFormat="1" ht="33.75" x14ac:dyDescent="0.2">
      <c r="A258" s="99">
        <v>4000000</v>
      </c>
      <c r="B258" s="80"/>
      <c r="C258" s="80"/>
      <c r="D258" s="81" t="s">
        <v>344</v>
      </c>
      <c r="E258" s="82">
        <v>1861476525</v>
      </c>
      <c r="F258" s="83">
        <v>1858320325</v>
      </c>
      <c r="G258" s="83">
        <v>1139732051</v>
      </c>
      <c r="H258" s="83">
        <v>183297865</v>
      </c>
      <c r="I258" s="100">
        <v>3156200</v>
      </c>
      <c r="J258" s="82">
        <v>271679210</v>
      </c>
      <c r="K258" s="83">
        <v>200109000</v>
      </c>
      <c r="L258" s="83">
        <v>71473810</v>
      </c>
      <c r="M258" s="83">
        <v>5686685</v>
      </c>
      <c r="N258" s="83">
        <v>2084167</v>
      </c>
      <c r="O258" s="83">
        <v>200205400</v>
      </c>
      <c r="P258" s="86">
        <v>2133155735</v>
      </c>
    </row>
    <row r="259" spans="1:16" s="87" customFormat="1" ht="33.75" x14ac:dyDescent="0.2">
      <c r="A259" s="76">
        <v>4010000</v>
      </c>
      <c r="B259" s="89"/>
      <c r="C259" s="89"/>
      <c r="D259" s="90" t="s">
        <v>344</v>
      </c>
      <c r="E259" s="91">
        <v>1861476525</v>
      </c>
      <c r="F259" s="92">
        <v>1858320325</v>
      </c>
      <c r="G259" s="92">
        <v>1139732051</v>
      </c>
      <c r="H259" s="92">
        <v>183297865</v>
      </c>
      <c r="I259" s="101">
        <v>3156200</v>
      </c>
      <c r="J259" s="91">
        <v>271679210</v>
      </c>
      <c r="K259" s="92">
        <v>200109000</v>
      </c>
      <c r="L259" s="92">
        <v>71473810</v>
      </c>
      <c r="M259" s="92">
        <v>5686685</v>
      </c>
      <c r="N259" s="92">
        <v>2084167</v>
      </c>
      <c r="O259" s="92">
        <v>200205400</v>
      </c>
      <c r="P259" s="95">
        <v>2133155735</v>
      </c>
    </row>
    <row r="260" spans="1:16" s="87" customFormat="1" ht="45" x14ac:dyDescent="0.2">
      <c r="A260" s="76">
        <v>4010160</v>
      </c>
      <c r="B260" s="96">
        <v>160</v>
      </c>
      <c r="C260" s="96">
        <v>111</v>
      </c>
      <c r="D260" s="90" t="s">
        <v>345</v>
      </c>
      <c r="E260" s="91">
        <v>113245613</v>
      </c>
      <c r="F260" s="92">
        <v>113245613</v>
      </c>
      <c r="G260" s="92">
        <v>83373030</v>
      </c>
      <c r="H260" s="92">
        <v>6874500</v>
      </c>
      <c r="I260" s="93"/>
      <c r="J260" s="91">
        <v>60109000</v>
      </c>
      <c r="K260" s="92">
        <v>60109000</v>
      </c>
      <c r="L260" s="94"/>
      <c r="M260" s="94"/>
      <c r="N260" s="94"/>
      <c r="O260" s="92">
        <v>60109000</v>
      </c>
      <c r="P260" s="95">
        <v>173354613</v>
      </c>
    </row>
    <row r="261" spans="1:16" s="87" customFormat="1" ht="12" x14ac:dyDescent="0.2">
      <c r="A261" s="76">
        <v>4011010</v>
      </c>
      <c r="B261" s="98">
        <v>1010</v>
      </c>
      <c r="C261" s="96">
        <v>910</v>
      </c>
      <c r="D261" s="90" t="s">
        <v>346</v>
      </c>
      <c r="E261" s="91">
        <v>660919838</v>
      </c>
      <c r="F261" s="92">
        <v>660919838</v>
      </c>
      <c r="G261" s="92">
        <v>394485218</v>
      </c>
      <c r="H261" s="92">
        <v>74398181</v>
      </c>
      <c r="I261" s="93"/>
      <c r="J261" s="91">
        <v>68878683</v>
      </c>
      <c r="K261" s="92">
        <v>8000000</v>
      </c>
      <c r="L261" s="92">
        <v>60878683</v>
      </c>
      <c r="M261" s="92">
        <v>195500</v>
      </c>
      <c r="N261" s="92">
        <v>215670</v>
      </c>
      <c r="O261" s="92">
        <v>8000000</v>
      </c>
      <c r="P261" s="95">
        <v>729798521</v>
      </c>
    </row>
    <row r="262" spans="1:16" s="87" customFormat="1" ht="45" x14ac:dyDescent="0.2">
      <c r="A262" s="76">
        <v>4011021</v>
      </c>
      <c r="B262" s="98">
        <v>1021</v>
      </c>
      <c r="C262" s="96">
        <v>921</v>
      </c>
      <c r="D262" s="90" t="s">
        <v>182</v>
      </c>
      <c r="E262" s="91">
        <v>367848861</v>
      </c>
      <c r="F262" s="92">
        <v>367848861</v>
      </c>
      <c r="G262" s="92">
        <v>161790752</v>
      </c>
      <c r="H262" s="92">
        <v>80998584</v>
      </c>
      <c r="I262" s="93"/>
      <c r="J262" s="91">
        <v>44729190</v>
      </c>
      <c r="K262" s="92">
        <v>41922000</v>
      </c>
      <c r="L262" s="92">
        <v>2807190</v>
      </c>
      <c r="M262" s="92">
        <v>258100</v>
      </c>
      <c r="N262" s="92">
        <v>1402327</v>
      </c>
      <c r="O262" s="92">
        <v>41922000</v>
      </c>
      <c r="P262" s="95">
        <v>412578051</v>
      </c>
    </row>
    <row r="263" spans="1:16" s="87" customFormat="1" ht="90" x14ac:dyDescent="0.2">
      <c r="A263" s="76">
        <v>4011022</v>
      </c>
      <c r="B263" s="98">
        <v>1022</v>
      </c>
      <c r="C263" s="96">
        <v>922</v>
      </c>
      <c r="D263" s="90" t="s">
        <v>347</v>
      </c>
      <c r="E263" s="91">
        <v>58401424</v>
      </c>
      <c r="F263" s="92">
        <v>58401424</v>
      </c>
      <c r="G263" s="92">
        <v>27106566</v>
      </c>
      <c r="H263" s="92">
        <v>9891350</v>
      </c>
      <c r="I263" s="93"/>
      <c r="J263" s="91">
        <v>3131900</v>
      </c>
      <c r="K263" s="92">
        <v>2703000</v>
      </c>
      <c r="L263" s="92">
        <v>428900</v>
      </c>
      <c r="M263" s="94"/>
      <c r="N263" s="92">
        <v>332200</v>
      </c>
      <c r="O263" s="92">
        <v>2703000</v>
      </c>
      <c r="P263" s="95">
        <v>61533324</v>
      </c>
    </row>
    <row r="264" spans="1:16" s="87" customFormat="1" ht="45" x14ac:dyDescent="0.2">
      <c r="A264" s="76">
        <v>4011031</v>
      </c>
      <c r="B264" s="98">
        <v>1031</v>
      </c>
      <c r="C264" s="96">
        <v>921</v>
      </c>
      <c r="D264" s="90" t="s">
        <v>182</v>
      </c>
      <c r="E264" s="91">
        <v>402842400</v>
      </c>
      <c r="F264" s="92">
        <v>402842400</v>
      </c>
      <c r="G264" s="92">
        <v>291965100</v>
      </c>
      <c r="H264" s="94"/>
      <c r="I264" s="93"/>
      <c r="J264" s="97"/>
      <c r="K264" s="94"/>
      <c r="L264" s="94"/>
      <c r="M264" s="94"/>
      <c r="N264" s="94"/>
      <c r="O264" s="94"/>
      <c r="P264" s="95">
        <v>402842400</v>
      </c>
    </row>
    <row r="265" spans="1:16" s="87" customFormat="1" ht="90" x14ac:dyDescent="0.2">
      <c r="A265" s="76">
        <v>4011032</v>
      </c>
      <c r="B265" s="98">
        <v>1032</v>
      </c>
      <c r="C265" s="96">
        <v>922</v>
      </c>
      <c r="D265" s="90" t="s">
        <v>347</v>
      </c>
      <c r="E265" s="91">
        <v>30855300</v>
      </c>
      <c r="F265" s="92">
        <v>30855300</v>
      </c>
      <c r="G265" s="92">
        <v>25291300</v>
      </c>
      <c r="H265" s="94"/>
      <c r="I265" s="93"/>
      <c r="J265" s="97"/>
      <c r="K265" s="94"/>
      <c r="L265" s="94"/>
      <c r="M265" s="94"/>
      <c r="N265" s="94"/>
      <c r="O265" s="94"/>
      <c r="P265" s="95">
        <v>30855300</v>
      </c>
    </row>
    <row r="266" spans="1:16" s="87" customFormat="1" ht="56.25" x14ac:dyDescent="0.2">
      <c r="A266" s="76">
        <v>4011070</v>
      </c>
      <c r="B266" s="98">
        <v>1070</v>
      </c>
      <c r="C266" s="96">
        <v>960</v>
      </c>
      <c r="D266" s="90" t="s">
        <v>184</v>
      </c>
      <c r="E266" s="91">
        <v>29843494</v>
      </c>
      <c r="F266" s="92">
        <v>29843494</v>
      </c>
      <c r="G266" s="92">
        <v>21802444</v>
      </c>
      <c r="H266" s="92">
        <v>1629790</v>
      </c>
      <c r="I266" s="93"/>
      <c r="J266" s="91">
        <v>44000</v>
      </c>
      <c r="K266" s="94"/>
      <c r="L266" s="92">
        <v>44000</v>
      </c>
      <c r="M266" s="94"/>
      <c r="N266" s="92">
        <v>30000</v>
      </c>
      <c r="O266" s="94"/>
      <c r="P266" s="95">
        <v>29887494</v>
      </c>
    </row>
    <row r="267" spans="1:16" s="87" customFormat="1" ht="33.75" x14ac:dyDescent="0.2">
      <c r="A267" s="76">
        <v>4011080</v>
      </c>
      <c r="B267" s="98">
        <v>1080</v>
      </c>
      <c r="C267" s="96">
        <v>960</v>
      </c>
      <c r="D267" s="90" t="s">
        <v>243</v>
      </c>
      <c r="E267" s="91">
        <v>54741538</v>
      </c>
      <c r="F267" s="92">
        <v>54741538</v>
      </c>
      <c r="G267" s="92">
        <v>41325087</v>
      </c>
      <c r="H267" s="92">
        <v>1336132</v>
      </c>
      <c r="I267" s="93"/>
      <c r="J267" s="91">
        <v>6108547</v>
      </c>
      <c r="K267" s="94"/>
      <c r="L267" s="92">
        <v>6012147</v>
      </c>
      <c r="M267" s="92">
        <v>4459685</v>
      </c>
      <c r="N267" s="92">
        <v>34700</v>
      </c>
      <c r="O267" s="92">
        <v>96400</v>
      </c>
      <c r="P267" s="95">
        <v>60850085</v>
      </c>
    </row>
    <row r="268" spans="1:16" s="87" customFormat="1" ht="33.75" x14ac:dyDescent="0.2">
      <c r="A268" s="76">
        <v>4011141</v>
      </c>
      <c r="B268" s="98">
        <v>1141</v>
      </c>
      <c r="C268" s="96">
        <v>990</v>
      </c>
      <c r="D268" s="90" t="s">
        <v>191</v>
      </c>
      <c r="E268" s="91">
        <v>30303778</v>
      </c>
      <c r="F268" s="92">
        <v>30303778</v>
      </c>
      <c r="G268" s="92">
        <v>22493400</v>
      </c>
      <c r="H268" s="92">
        <v>742830</v>
      </c>
      <c r="I268" s="93"/>
      <c r="J268" s="97"/>
      <c r="K268" s="94"/>
      <c r="L268" s="94"/>
      <c r="M268" s="94"/>
      <c r="N268" s="94"/>
      <c r="O268" s="94"/>
      <c r="P268" s="95">
        <v>30303778</v>
      </c>
    </row>
    <row r="269" spans="1:16" s="87" customFormat="1" ht="22.5" x14ac:dyDescent="0.2">
      <c r="A269" s="76">
        <v>4011142</v>
      </c>
      <c r="B269" s="98">
        <v>1142</v>
      </c>
      <c r="C269" s="96">
        <v>990</v>
      </c>
      <c r="D269" s="90" t="s">
        <v>167</v>
      </c>
      <c r="E269" s="91">
        <v>39820</v>
      </c>
      <c r="F269" s="92">
        <v>39820</v>
      </c>
      <c r="G269" s="94"/>
      <c r="H269" s="94"/>
      <c r="I269" s="93"/>
      <c r="J269" s="97"/>
      <c r="K269" s="94"/>
      <c r="L269" s="94"/>
      <c r="M269" s="94"/>
      <c r="N269" s="94"/>
      <c r="O269" s="94"/>
      <c r="P269" s="95">
        <v>39820</v>
      </c>
    </row>
    <row r="270" spans="1:16" s="87" customFormat="1" ht="45" x14ac:dyDescent="0.2">
      <c r="A270" s="76">
        <v>4011151</v>
      </c>
      <c r="B270" s="98">
        <v>1151</v>
      </c>
      <c r="C270" s="96">
        <v>990</v>
      </c>
      <c r="D270" s="90" t="s">
        <v>348</v>
      </c>
      <c r="E270" s="91">
        <v>8174498</v>
      </c>
      <c r="F270" s="92">
        <v>8174498</v>
      </c>
      <c r="G270" s="92">
        <v>6200000</v>
      </c>
      <c r="H270" s="92">
        <v>319298</v>
      </c>
      <c r="I270" s="93"/>
      <c r="J270" s="97"/>
      <c r="K270" s="94"/>
      <c r="L270" s="94"/>
      <c r="M270" s="94"/>
      <c r="N270" s="94"/>
      <c r="O270" s="94"/>
      <c r="P270" s="95">
        <v>8174498</v>
      </c>
    </row>
    <row r="271" spans="1:16" s="87" customFormat="1" ht="45" x14ac:dyDescent="0.2">
      <c r="A271" s="76">
        <v>4011152</v>
      </c>
      <c r="B271" s="98">
        <v>1152</v>
      </c>
      <c r="C271" s="96">
        <v>990</v>
      </c>
      <c r="D271" s="90" t="s">
        <v>349</v>
      </c>
      <c r="E271" s="91">
        <v>2653000</v>
      </c>
      <c r="F271" s="92">
        <v>2653000</v>
      </c>
      <c r="G271" s="92">
        <v>2174500</v>
      </c>
      <c r="H271" s="94"/>
      <c r="I271" s="93"/>
      <c r="J271" s="97"/>
      <c r="K271" s="94"/>
      <c r="L271" s="94"/>
      <c r="M271" s="94"/>
      <c r="N271" s="94"/>
      <c r="O271" s="94"/>
      <c r="P271" s="95">
        <v>2653000</v>
      </c>
    </row>
    <row r="272" spans="1:16" s="87" customFormat="1" ht="101.25" x14ac:dyDescent="0.2">
      <c r="A272" s="76">
        <v>4013111</v>
      </c>
      <c r="B272" s="98">
        <v>3111</v>
      </c>
      <c r="C272" s="98">
        <v>1040</v>
      </c>
      <c r="D272" s="90" t="s">
        <v>234</v>
      </c>
      <c r="E272" s="91">
        <v>400000</v>
      </c>
      <c r="F272" s="92">
        <v>400000</v>
      </c>
      <c r="G272" s="94"/>
      <c r="H272" s="94"/>
      <c r="I272" s="93"/>
      <c r="J272" s="97"/>
      <c r="K272" s="94"/>
      <c r="L272" s="94"/>
      <c r="M272" s="94"/>
      <c r="N272" s="94"/>
      <c r="O272" s="94"/>
      <c r="P272" s="95">
        <v>400000</v>
      </c>
    </row>
    <row r="273" spans="1:16" s="87" customFormat="1" ht="33.75" x14ac:dyDescent="0.2">
      <c r="A273" s="76">
        <v>4013121</v>
      </c>
      <c r="B273" s="98">
        <v>3121</v>
      </c>
      <c r="C273" s="98">
        <v>1040</v>
      </c>
      <c r="D273" s="90" t="s">
        <v>237</v>
      </c>
      <c r="E273" s="91">
        <v>10485595</v>
      </c>
      <c r="F273" s="92">
        <v>10485595</v>
      </c>
      <c r="G273" s="92">
        <v>8329340</v>
      </c>
      <c r="H273" s="92">
        <v>148000</v>
      </c>
      <c r="I273" s="93"/>
      <c r="J273" s="97"/>
      <c r="K273" s="94"/>
      <c r="L273" s="94"/>
      <c r="M273" s="94"/>
      <c r="N273" s="94"/>
      <c r="O273" s="94"/>
      <c r="P273" s="95">
        <v>10485595</v>
      </c>
    </row>
    <row r="274" spans="1:16" s="87" customFormat="1" ht="22.5" x14ac:dyDescent="0.2">
      <c r="A274" s="76">
        <v>4013123</v>
      </c>
      <c r="B274" s="98">
        <v>3123</v>
      </c>
      <c r="C274" s="98">
        <v>1040</v>
      </c>
      <c r="D274" s="90" t="s">
        <v>238</v>
      </c>
      <c r="E274" s="91">
        <v>58600</v>
      </c>
      <c r="F274" s="92">
        <v>58600</v>
      </c>
      <c r="G274" s="94"/>
      <c r="H274" s="94"/>
      <c r="I274" s="93"/>
      <c r="J274" s="97"/>
      <c r="K274" s="94"/>
      <c r="L274" s="94"/>
      <c r="M274" s="94"/>
      <c r="N274" s="94"/>
      <c r="O274" s="94"/>
      <c r="P274" s="95">
        <v>58600</v>
      </c>
    </row>
    <row r="275" spans="1:16" s="87" customFormat="1" ht="33.75" x14ac:dyDescent="0.2">
      <c r="A275" s="76">
        <v>4013132</v>
      </c>
      <c r="B275" s="98">
        <v>3132</v>
      </c>
      <c r="C275" s="98">
        <v>1040</v>
      </c>
      <c r="D275" s="90" t="s">
        <v>350</v>
      </c>
      <c r="E275" s="91">
        <v>16951609</v>
      </c>
      <c r="F275" s="92">
        <v>16951609</v>
      </c>
      <c r="G275" s="92">
        <v>11565906</v>
      </c>
      <c r="H275" s="92">
        <v>2091000</v>
      </c>
      <c r="I275" s="93"/>
      <c r="J275" s="91">
        <v>947840</v>
      </c>
      <c r="K275" s="94"/>
      <c r="L275" s="92">
        <v>947840</v>
      </c>
      <c r="M275" s="92">
        <v>652500</v>
      </c>
      <c r="N275" s="92">
        <v>6100</v>
      </c>
      <c r="O275" s="94"/>
      <c r="P275" s="95">
        <v>17899449</v>
      </c>
    </row>
    <row r="276" spans="1:16" s="87" customFormat="1" ht="22.5" x14ac:dyDescent="0.2">
      <c r="A276" s="76">
        <v>4013133</v>
      </c>
      <c r="B276" s="98">
        <v>3133</v>
      </c>
      <c r="C276" s="98">
        <v>1040</v>
      </c>
      <c r="D276" s="90" t="s">
        <v>253</v>
      </c>
      <c r="E276" s="91">
        <v>40000</v>
      </c>
      <c r="F276" s="92">
        <v>40000</v>
      </c>
      <c r="G276" s="94"/>
      <c r="H276" s="94"/>
      <c r="I276" s="93"/>
      <c r="J276" s="97"/>
      <c r="K276" s="94"/>
      <c r="L276" s="94"/>
      <c r="M276" s="94"/>
      <c r="N276" s="94"/>
      <c r="O276" s="94"/>
      <c r="P276" s="95">
        <v>40000</v>
      </c>
    </row>
    <row r="277" spans="1:16" s="87" customFormat="1" ht="33.75" x14ac:dyDescent="0.2">
      <c r="A277" s="76">
        <v>4013210</v>
      </c>
      <c r="B277" s="98">
        <v>3210</v>
      </c>
      <c r="C277" s="98">
        <v>1050</v>
      </c>
      <c r="D277" s="90" t="s">
        <v>351</v>
      </c>
      <c r="E277" s="91">
        <v>41100</v>
      </c>
      <c r="F277" s="92">
        <v>41100</v>
      </c>
      <c r="G277" s="94"/>
      <c r="H277" s="94"/>
      <c r="I277" s="93"/>
      <c r="J277" s="97"/>
      <c r="K277" s="94"/>
      <c r="L277" s="94"/>
      <c r="M277" s="94"/>
      <c r="N277" s="94"/>
      <c r="O277" s="94"/>
      <c r="P277" s="95">
        <v>41100</v>
      </c>
    </row>
    <row r="278" spans="1:16" s="87" customFormat="1" ht="45" x14ac:dyDescent="0.2">
      <c r="A278" s="76">
        <v>4013241</v>
      </c>
      <c r="B278" s="98">
        <v>3241</v>
      </c>
      <c r="C278" s="98">
        <v>1090</v>
      </c>
      <c r="D278" s="90" t="s">
        <v>231</v>
      </c>
      <c r="E278" s="91">
        <v>886605</v>
      </c>
      <c r="F278" s="92">
        <v>886605</v>
      </c>
      <c r="G278" s="92">
        <v>557005</v>
      </c>
      <c r="H278" s="92">
        <v>81400</v>
      </c>
      <c r="I278" s="93"/>
      <c r="J278" s="97"/>
      <c r="K278" s="94"/>
      <c r="L278" s="94"/>
      <c r="M278" s="94"/>
      <c r="N278" s="94"/>
      <c r="O278" s="94"/>
      <c r="P278" s="95">
        <v>886605</v>
      </c>
    </row>
    <row r="279" spans="1:16" s="87" customFormat="1" ht="33.75" x14ac:dyDescent="0.2">
      <c r="A279" s="76">
        <v>4013242</v>
      </c>
      <c r="B279" s="98">
        <v>3242</v>
      </c>
      <c r="C279" s="98">
        <v>1090</v>
      </c>
      <c r="D279" s="90" t="s">
        <v>168</v>
      </c>
      <c r="E279" s="91">
        <v>3375466</v>
      </c>
      <c r="F279" s="92">
        <v>3375466</v>
      </c>
      <c r="G279" s="94"/>
      <c r="H279" s="94"/>
      <c r="I279" s="93"/>
      <c r="J279" s="97"/>
      <c r="K279" s="94"/>
      <c r="L279" s="94"/>
      <c r="M279" s="94"/>
      <c r="N279" s="94"/>
      <c r="O279" s="94"/>
      <c r="P279" s="95">
        <v>3375466</v>
      </c>
    </row>
    <row r="280" spans="1:16" s="87" customFormat="1" ht="22.5" x14ac:dyDescent="0.2">
      <c r="A280" s="76">
        <v>4014030</v>
      </c>
      <c r="B280" s="98">
        <v>4030</v>
      </c>
      <c r="C280" s="96">
        <v>824</v>
      </c>
      <c r="D280" s="90" t="s">
        <v>246</v>
      </c>
      <c r="E280" s="91">
        <v>27753128</v>
      </c>
      <c r="F280" s="92">
        <v>27753128</v>
      </c>
      <c r="G280" s="92">
        <v>19069740</v>
      </c>
      <c r="H280" s="92">
        <v>1933800</v>
      </c>
      <c r="I280" s="93"/>
      <c r="J280" s="91">
        <v>40800</v>
      </c>
      <c r="K280" s="94"/>
      <c r="L280" s="92">
        <v>40800</v>
      </c>
      <c r="M280" s="94"/>
      <c r="N280" s="92">
        <v>18820</v>
      </c>
      <c r="O280" s="94"/>
      <c r="P280" s="95">
        <v>27793928</v>
      </c>
    </row>
    <row r="281" spans="1:16" s="87" customFormat="1" ht="56.25" x14ac:dyDescent="0.2">
      <c r="A281" s="76">
        <v>4014060</v>
      </c>
      <c r="B281" s="98">
        <v>4060</v>
      </c>
      <c r="C281" s="96">
        <v>828</v>
      </c>
      <c r="D281" s="90" t="s">
        <v>248</v>
      </c>
      <c r="E281" s="91">
        <v>2592590</v>
      </c>
      <c r="F281" s="92">
        <v>2592590</v>
      </c>
      <c r="G281" s="92">
        <v>1465240</v>
      </c>
      <c r="H281" s="92">
        <v>335000</v>
      </c>
      <c r="I281" s="93"/>
      <c r="J281" s="91">
        <v>74250</v>
      </c>
      <c r="K281" s="94"/>
      <c r="L281" s="92">
        <v>74250</v>
      </c>
      <c r="M281" s="92">
        <v>40900</v>
      </c>
      <c r="N281" s="92">
        <v>9350</v>
      </c>
      <c r="O281" s="94"/>
      <c r="P281" s="95">
        <v>2666840</v>
      </c>
    </row>
    <row r="282" spans="1:16" s="87" customFormat="1" ht="33.75" x14ac:dyDescent="0.2">
      <c r="A282" s="76">
        <v>4014081</v>
      </c>
      <c r="B282" s="98">
        <v>4081</v>
      </c>
      <c r="C282" s="96">
        <v>829</v>
      </c>
      <c r="D282" s="90" t="s">
        <v>249</v>
      </c>
      <c r="E282" s="91">
        <v>2810330</v>
      </c>
      <c r="F282" s="92">
        <v>2810330</v>
      </c>
      <c r="G282" s="92">
        <v>2090430</v>
      </c>
      <c r="H282" s="94"/>
      <c r="I282" s="93"/>
      <c r="J282" s="97"/>
      <c r="K282" s="94"/>
      <c r="L282" s="94"/>
      <c r="M282" s="94"/>
      <c r="N282" s="94"/>
      <c r="O282" s="94"/>
      <c r="P282" s="95">
        <v>2810330</v>
      </c>
    </row>
    <row r="283" spans="1:16" s="87" customFormat="1" ht="22.5" x14ac:dyDescent="0.2">
      <c r="A283" s="76">
        <v>4014082</v>
      </c>
      <c r="B283" s="98">
        <v>4082</v>
      </c>
      <c r="C283" s="96">
        <v>829</v>
      </c>
      <c r="D283" s="90" t="s">
        <v>250</v>
      </c>
      <c r="E283" s="91">
        <v>600000</v>
      </c>
      <c r="F283" s="92">
        <v>600000</v>
      </c>
      <c r="G283" s="94"/>
      <c r="H283" s="94"/>
      <c r="I283" s="93"/>
      <c r="J283" s="97"/>
      <c r="K283" s="94"/>
      <c r="L283" s="94"/>
      <c r="M283" s="94"/>
      <c r="N283" s="94"/>
      <c r="O283" s="94"/>
      <c r="P283" s="95">
        <v>600000</v>
      </c>
    </row>
    <row r="284" spans="1:16" s="87" customFormat="1" ht="56.25" x14ac:dyDescent="0.2">
      <c r="A284" s="76">
        <v>4015031</v>
      </c>
      <c r="B284" s="98">
        <v>5031</v>
      </c>
      <c r="C284" s="96">
        <v>810</v>
      </c>
      <c r="D284" s="90" t="s">
        <v>258</v>
      </c>
      <c r="E284" s="91">
        <v>32055738</v>
      </c>
      <c r="F284" s="92">
        <v>32055738</v>
      </c>
      <c r="G284" s="92">
        <v>18646993</v>
      </c>
      <c r="H284" s="92">
        <v>2518000</v>
      </c>
      <c r="I284" s="93"/>
      <c r="J284" s="91">
        <v>240000</v>
      </c>
      <c r="K284" s="94"/>
      <c r="L284" s="92">
        <v>240000</v>
      </c>
      <c r="M284" s="92">
        <v>80000</v>
      </c>
      <c r="N284" s="92">
        <v>35000</v>
      </c>
      <c r="O284" s="94"/>
      <c r="P284" s="95">
        <v>32295738</v>
      </c>
    </row>
    <row r="285" spans="1:16" s="87" customFormat="1" ht="90" x14ac:dyDescent="0.2">
      <c r="A285" s="76">
        <v>4015061</v>
      </c>
      <c r="B285" s="98">
        <v>5061</v>
      </c>
      <c r="C285" s="96">
        <v>810</v>
      </c>
      <c r="D285" s="90" t="s">
        <v>262</v>
      </c>
      <c r="E285" s="91">
        <v>400000</v>
      </c>
      <c r="F285" s="92">
        <v>400000</v>
      </c>
      <c r="G285" s="94"/>
      <c r="H285" s="94"/>
      <c r="I285" s="93"/>
      <c r="J285" s="97"/>
      <c r="K285" s="94"/>
      <c r="L285" s="94"/>
      <c r="M285" s="94"/>
      <c r="N285" s="94"/>
      <c r="O285" s="94"/>
      <c r="P285" s="95">
        <v>400000</v>
      </c>
    </row>
    <row r="286" spans="1:16" s="87" customFormat="1" ht="33.75" x14ac:dyDescent="0.2">
      <c r="A286" s="76">
        <v>4016011</v>
      </c>
      <c r="B286" s="98">
        <v>6011</v>
      </c>
      <c r="C286" s="96">
        <v>610</v>
      </c>
      <c r="D286" s="90" t="s">
        <v>268</v>
      </c>
      <c r="E286" s="91">
        <v>3156200</v>
      </c>
      <c r="F286" s="94"/>
      <c r="G286" s="94"/>
      <c r="H286" s="94"/>
      <c r="I286" s="101">
        <v>3156200</v>
      </c>
      <c r="J286" s="91">
        <v>87375000</v>
      </c>
      <c r="K286" s="92">
        <v>87375000</v>
      </c>
      <c r="L286" s="94"/>
      <c r="M286" s="94"/>
      <c r="N286" s="94"/>
      <c r="O286" s="92">
        <v>87375000</v>
      </c>
      <c r="P286" s="95">
        <v>90531200</v>
      </c>
    </row>
    <row r="287" spans="1:16" s="87" customFormat="1" ht="33.75" x14ac:dyDescent="0.2">
      <c r="A287" s="99">
        <v>4100000</v>
      </c>
      <c r="B287" s="80"/>
      <c r="C287" s="80"/>
      <c r="D287" s="81" t="s">
        <v>352</v>
      </c>
      <c r="E287" s="82">
        <v>2768348017</v>
      </c>
      <c r="F287" s="83">
        <v>2765848017</v>
      </c>
      <c r="G287" s="83">
        <v>1790813664</v>
      </c>
      <c r="H287" s="83">
        <v>276166052</v>
      </c>
      <c r="I287" s="100">
        <v>2500000</v>
      </c>
      <c r="J287" s="82">
        <v>530344761</v>
      </c>
      <c r="K287" s="83">
        <v>389220461</v>
      </c>
      <c r="L287" s="83">
        <v>136424300</v>
      </c>
      <c r="M287" s="83">
        <v>14062680</v>
      </c>
      <c r="N287" s="83">
        <v>9490031</v>
      </c>
      <c r="O287" s="83">
        <v>393920461</v>
      </c>
      <c r="P287" s="86">
        <v>3298692778</v>
      </c>
    </row>
    <row r="288" spans="1:16" s="87" customFormat="1" ht="33.75" x14ac:dyDescent="0.2">
      <c r="A288" s="76">
        <v>4110000</v>
      </c>
      <c r="B288" s="89"/>
      <c r="C288" s="89"/>
      <c r="D288" s="90" t="s">
        <v>352</v>
      </c>
      <c r="E288" s="91">
        <v>2768348017</v>
      </c>
      <c r="F288" s="92">
        <v>2765848017</v>
      </c>
      <c r="G288" s="92">
        <v>1790813664</v>
      </c>
      <c r="H288" s="92">
        <v>276166052</v>
      </c>
      <c r="I288" s="101">
        <v>2500000</v>
      </c>
      <c r="J288" s="91">
        <v>530344761</v>
      </c>
      <c r="K288" s="92">
        <v>389220461</v>
      </c>
      <c r="L288" s="92">
        <v>136424300</v>
      </c>
      <c r="M288" s="92">
        <v>14062680</v>
      </c>
      <c r="N288" s="92">
        <v>9490031</v>
      </c>
      <c r="O288" s="92">
        <v>393920461</v>
      </c>
      <c r="P288" s="95">
        <v>3298692778</v>
      </c>
    </row>
    <row r="289" spans="1:16" s="87" customFormat="1" ht="45" x14ac:dyDescent="0.2">
      <c r="A289" s="76">
        <v>4110160</v>
      </c>
      <c r="B289" s="96">
        <v>160</v>
      </c>
      <c r="C289" s="96">
        <v>111</v>
      </c>
      <c r="D289" s="90" t="s">
        <v>353</v>
      </c>
      <c r="E289" s="91">
        <v>123500972</v>
      </c>
      <c r="F289" s="92">
        <v>123500972</v>
      </c>
      <c r="G289" s="92">
        <v>91763620</v>
      </c>
      <c r="H289" s="92">
        <v>5801400</v>
      </c>
      <c r="I289" s="93"/>
      <c r="J289" s="91">
        <v>82440900</v>
      </c>
      <c r="K289" s="92">
        <v>82440900</v>
      </c>
      <c r="L289" s="94"/>
      <c r="M289" s="94"/>
      <c r="N289" s="94"/>
      <c r="O289" s="92">
        <v>82440900</v>
      </c>
      <c r="P289" s="95">
        <v>205941872</v>
      </c>
    </row>
    <row r="290" spans="1:16" s="87" customFormat="1" ht="12" x14ac:dyDescent="0.2">
      <c r="A290" s="76">
        <v>4111010</v>
      </c>
      <c r="B290" s="98">
        <v>1010</v>
      </c>
      <c r="C290" s="96">
        <v>910</v>
      </c>
      <c r="D290" s="90" t="s">
        <v>346</v>
      </c>
      <c r="E290" s="91">
        <v>977342825</v>
      </c>
      <c r="F290" s="92">
        <v>977342825</v>
      </c>
      <c r="G290" s="92">
        <v>643945447</v>
      </c>
      <c r="H290" s="92">
        <v>121445286</v>
      </c>
      <c r="I290" s="93"/>
      <c r="J290" s="91">
        <v>110735400</v>
      </c>
      <c r="K290" s="92">
        <v>8600000</v>
      </c>
      <c r="L290" s="92">
        <v>101135400</v>
      </c>
      <c r="M290" s="92">
        <v>360000</v>
      </c>
      <c r="N290" s="92">
        <v>1882000</v>
      </c>
      <c r="O290" s="92">
        <v>9600000</v>
      </c>
      <c r="P290" s="95">
        <v>1088078225</v>
      </c>
    </row>
    <row r="291" spans="1:16" s="87" customFormat="1" ht="45" x14ac:dyDescent="0.2">
      <c r="A291" s="76">
        <v>4111021</v>
      </c>
      <c r="B291" s="98">
        <v>1021</v>
      </c>
      <c r="C291" s="96">
        <v>921</v>
      </c>
      <c r="D291" s="90" t="s">
        <v>182</v>
      </c>
      <c r="E291" s="91">
        <v>601836617</v>
      </c>
      <c r="F291" s="92">
        <v>601836617</v>
      </c>
      <c r="G291" s="92">
        <v>254576974</v>
      </c>
      <c r="H291" s="92">
        <v>126157842</v>
      </c>
      <c r="I291" s="93"/>
      <c r="J291" s="91">
        <v>75200200</v>
      </c>
      <c r="K291" s="92">
        <v>48200000</v>
      </c>
      <c r="L291" s="92">
        <v>23500200</v>
      </c>
      <c r="M291" s="92">
        <v>6000000</v>
      </c>
      <c r="N291" s="92">
        <v>6561600</v>
      </c>
      <c r="O291" s="92">
        <v>51700000</v>
      </c>
      <c r="P291" s="95">
        <v>677036817</v>
      </c>
    </row>
    <row r="292" spans="1:16" s="87" customFormat="1" ht="90" x14ac:dyDescent="0.2">
      <c r="A292" s="76">
        <v>4111022</v>
      </c>
      <c r="B292" s="98">
        <v>1022</v>
      </c>
      <c r="C292" s="96">
        <v>922</v>
      </c>
      <c r="D292" s="90" t="s">
        <v>347</v>
      </c>
      <c r="E292" s="91">
        <v>40327619</v>
      </c>
      <c r="F292" s="92">
        <v>40327619</v>
      </c>
      <c r="G292" s="92">
        <v>15419210</v>
      </c>
      <c r="H292" s="92">
        <v>9229452</v>
      </c>
      <c r="I292" s="93"/>
      <c r="J292" s="91">
        <v>1991800</v>
      </c>
      <c r="K292" s="92">
        <v>1000000</v>
      </c>
      <c r="L292" s="92">
        <v>991800</v>
      </c>
      <c r="M292" s="94"/>
      <c r="N292" s="92">
        <v>822100</v>
      </c>
      <c r="O292" s="92">
        <v>1000000</v>
      </c>
      <c r="P292" s="95">
        <v>42319419</v>
      </c>
    </row>
    <row r="293" spans="1:16" s="87" customFormat="1" ht="45" x14ac:dyDescent="0.2">
      <c r="A293" s="76">
        <v>4111031</v>
      </c>
      <c r="B293" s="98">
        <v>1031</v>
      </c>
      <c r="C293" s="96">
        <v>921</v>
      </c>
      <c r="D293" s="90" t="s">
        <v>182</v>
      </c>
      <c r="E293" s="91">
        <v>718954100</v>
      </c>
      <c r="F293" s="92">
        <v>718954100</v>
      </c>
      <c r="G293" s="92">
        <v>573437700</v>
      </c>
      <c r="H293" s="94"/>
      <c r="I293" s="93"/>
      <c r="J293" s="97"/>
      <c r="K293" s="94"/>
      <c r="L293" s="94"/>
      <c r="M293" s="94"/>
      <c r="N293" s="94"/>
      <c r="O293" s="94"/>
      <c r="P293" s="95">
        <v>718954100</v>
      </c>
    </row>
    <row r="294" spans="1:16" s="87" customFormat="1" ht="90" x14ac:dyDescent="0.2">
      <c r="A294" s="76">
        <v>4111032</v>
      </c>
      <c r="B294" s="98">
        <v>1032</v>
      </c>
      <c r="C294" s="96">
        <v>922</v>
      </c>
      <c r="D294" s="90" t="s">
        <v>347</v>
      </c>
      <c r="E294" s="91">
        <v>27805000</v>
      </c>
      <c r="F294" s="92">
        <v>27805000</v>
      </c>
      <c r="G294" s="92">
        <v>22791000</v>
      </c>
      <c r="H294" s="94"/>
      <c r="I294" s="93"/>
      <c r="J294" s="97"/>
      <c r="K294" s="94"/>
      <c r="L294" s="94"/>
      <c r="M294" s="94"/>
      <c r="N294" s="94"/>
      <c r="O294" s="94"/>
      <c r="P294" s="95">
        <v>27805000</v>
      </c>
    </row>
    <row r="295" spans="1:16" s="87" customFormat="1" ht="56.25" x14ac:dyDescent="0.2">
      <c r="A295" s="76">
        <v>4111070</v>
      </c>
      <c r="B295" s="98">
        <v>1070</v>
      </c>
      <c r="C295" s="96">
        <v>960</v>
      </c>
      <c r="D295" s="90" t="s">
        <v>184</v>
      </c>
      <c r="E295" s="91">
        <v>79376385</v>
      </c>
      <c r="F295" s="92">
        <v>79376385</v>
      </c>
      <c r="G295" s="92">
        <v>55512787</v>
      </c>
      <c r="H295" s="92">
        <v>3894007</v>
      </c>
      <c r="I295" s="93"/>
      <c r="J295" s="91">
        <v>283000</v>
      </c>
      <c r="K295" s="94"/>
      <c r="L295" s="92">
        <v>283000</v>
      </c>
      <c r="M295" s="94"/>
      <c r="N295" s="92">
        <v>193000</v>
      </c>
      <c r="O295" s="94"/>
      <c r="P295" s="95">
        <v>79659385</v>
      </c>
    </row>
    <row r="296" spans="1:16" s="87" customFormat="1" ht="33.75" x14ac:dyDescent="0.2">
      <c r="A296" s="76">
        <v>4111080</v>
      </c>
      <c r="B296" s="98">
        <v>1080</v>
      </c>
      <c r="C296" s="96">
        <v>960</v>
      </c>
      <c r="D296" s="90" t="s">
        <v>243</v>
      </c>
      <c r="E296" s="91">
        <v>47647146</v>
      </c>
      <c r="F296" s="92">
        <v>47647146</v>
      </c>
      <c r="G296" s="92">
        <v>35153982</v>
      </c>
      <c r="H296" s="92">
        <v>2105146</v>
      </c>
      <c r="I296" s="93"/>
      <c r="J296" s="91">
        <v>5505030</v>
      </c>
      <c r="K296" s="94"/>
      <c r="L296" s="92">
        <v>5505030</v>
      </c>
      <c r="M296" s="92">
        <v>4066730</v>
      </c>
      <c r="N296" s="92">
        <v>11527</v>
      </c>
      <c r="O296" s="94"/>
      <c r="P296" s="95">
        <v>53152176</v>
      </c>
    </row>
    <row r="297" spans="1:16" s="87" customFormat="1" ht="33.75" x14ac:dyDescent="0.2">
      <c r="A297" s="76">
        <v>4111141</v>
      </c>
      <c r="B297" s="98">
        <v>1141</v>
      </c>
      <c r="C297" s="96">
        <v>990</v>
      </c>
      <c r="D297" s="90" t="s">
        <v>191</v>
      </c>
      <c r="E297" s="91">
        <v>42094036</v>
      </c>
      <c r="F297" s="92">
        <v>42094036</v>
      </c>
      <c r="G297" s="92">
        <v>28705800</v>
      </c>
      <c r="H297" s="92">
        <v>720236</v>
      </c>
      <c r="I297" s="93"/>
      <c r="J297" s="97"/>
      <c r="K297" s="94"/>
      <c r="L297" s="94"/>
      <c r="M297" s="94"/>
      <c r="N297" s="94"/>
      <c r="O297" s="94"/>
      <c r="P297" s="95">
        <v>42094036</v>
      </c>
    </row>
    <row r="298" spans="1:16" s="87" customFormat="1" ht="22.5" x14ac:dyDescent="0.2">
      <c r="A298" s="76">
        <v>4111142</v>
      </c>
      <c r="B298" s="98">
        <v>1142</v>
      </c>
      <c r="C298" s="96">
        <v>990</v>
      </c>
      <c r="D298" s="90" t="s">
        <v>167</v>
      </c>
      <c r="E298" s="91">
        <v>81450</v>
      </c>
      <c r="F298" s="92">
        <v>81450</v>
      </c>
      <c r="G298" s="94"/>
      <c r="H298" s="94"/>
      <c r="I298" s="93"/>
      <c r="J298" s="97"/>
      <c r="K298" s="94"/>
      <c r="L298" s="94"/>
      <c r="M298" s="94"/>
      <c r="N298" s="94"/>
      <c r="O298" s="94"/>
      <c r="P298" s="95">
        <v>81450</v>
      </c>
    </row>
    <row r="299" spans="1:16" s="87" customFormat="1" ht="45" x14ac:dyDescent="0.2">
      <c r="A299" s="76">
        <v>4111151</v>
      </c>
      <c r="B299" s="98">
        <v>1151</v>
      </c>
      <c r="C299" s="96">
        <v>990</v>
      </c>
      <c r="D299" s="90" t="s">
        <v>348</v>
      </c>
      <c r="E299" s="91">
        <v>10297985</v>
      </c>
      <c r="F299" s="92">
        <v>10297985</v>
      </c>
      <c r="G299" s="92">
        <v>7440850</v>
      </c>
      <c r="H299" s="92">
        <v>221742</v>
      </c>
      <c r="I299" s="93"/>
      <c r="J299" s="97"/>
      <c r="K299" s="94"/>
      <c r="L299" s="94"/>
      <c r="M299" s="94"/>
      <c r="N299" s="94"/>
      <c r="O299" s="94"/>
      <c r="P299" s="95">
        <v>10297985</v>
      </c>
    </row>
    <row r="300" spans="1:16" s="87" customFormat="1" ht="45" x14ac:dyDescent="0.2">
      <c r="A300" s="76">
        <v>4111152</v>
      </c>
      <c r="B300" s="98">
        <v>1152</v>
      </c>
      <c r="C300" s="96">
        <v>990</v>
      </c>
      <c r="D300" s="90" t="s">
        <v>349</v>
      </c>
      <c r="E300" s="91">
        <v>2653000</v>
      </c>
      <c r="F300" s="92">
        <v>2653000</v>
      </c>
      <c r="G300" s="92">
        <v>2174500</v>
      </c>
      <c r="H300" s="94"/>
      <c r="I300" s="93"/>
      <c r="J300" s="97"/>
      <c r="K300" s="94"/>
      <c r="L300" s="94"/>
      <c r="M300" s="94"/>
      <c r="N300" s="94"/>
      <c r="O300" s="94"/>
      <c r="P300" s="95">
        <v>2653000</v>
      </c>
    </row>
    <row r="301" spans="1:16" s="87" customFormat="1" ht="45" x14ac:dyDescent="0.2">
      <c r="A301" s="76">
        <v>4113105</v>
      </c>
      <c r="B301" s="98">
        <v>3105</v>
      </c>
      <c r="C301" s="98">
        <v>1010</v>
      </c>
      <c r="D301" s="90" t="s">
        <v>224</v>
      </c>
      <c r="E301" s="91">
        <v>14863740</v>
      </c>
      <c r="F301" s="92">
        <v>14863740</v>
      </c>
      <c r="G301" s="92">
        <v>9668111</v>
      </c>
      <c r="H301" s="92">
        <v>1426325</v>
      </c>
      <c r="I301" s="93"/>
      <c r="J301" s="97"/>
      <c r="K301" s="94"/>
      <c r="L301" s="94"/>
      <c r="M301" s="94"/>
      <c r="N301" s="94"/>
      <c r="O301" s="94"/>
      <c r="P301" s="95">
        <v>14863740</v>
      </c>
    </row>
    <row r="302" spans="1:16" s="87" customFormat="1" ht="101.25" x14ac:dyDescent="0.2">
      <c r="A302" s="76">
        <v>4113111</v>
      </c>
      <c r="B302" s="98">
        <v>3111</v>
      </c>
      <c r="C302" s="98">
        <v>1040</v>
      </c>
      <c r="D302" s="90" t="s">
        <v>234</v>
      </c>
      <c r="E302" s="91">
        <v>120000</v>
      </c>
      <c r="F302" s="92">
        <v>120000</v>
      </c>
      <c r="G302" s="94"/>
      <c r="H302" s="94"/>
      <c r="I302" s="93"/>
      <c r="J302" s="97"/>
      <c r="K302" s="94"/>
      <c r="L302" s="94"/>
      <c r="M302" s="94"/>
      <c r="N302" s="94"/>
      <c r="O302" s="94"/>
      <c r="P302" s="95">
        <v>120000</v>
      </c>
    </row>
    <row r="303" spans="1:16" s="87" customFormat="1" ht="33.75" x14ac:dyDescent="0.2">
      <c r="A303" s="76">
        <v>4113121</v>
      </c>
      <c r="B303" s="98">
        <v>3121</v>
      </c>
      <c r="C303" s="98">
        <v>1040</v>
      </c>
      <c r="D303" s="90" t="s">
        <v>237</v>
      </c>
      <c r="E303" s="91">
        <v>10450260</v>
      </c>
      <c r="F303" s="92">
        <v>10450260</v>
      </c>
      <c r="G303" s="92">
        <v>7714471</v>
      </c>
      <c r="H303" s="92">
        <v>278830</v>
      </c>
      <c r="I303" s="93"/>
      <c r="J303" s="97"/>
      <c r="K303" s="94"/>
      <c r="L303" s="94"/>
      <c r="M303" s="94"/>
      <c r="N303" s="94"/>
      <c r="O303" s="94"/>
      <c r="P303" s="95">
        <v>10450260</v>
      </c>
    </row>
    <row r="304" spans="1:16" s="87" customFormat="1" ht="22.5" x14ac:dyDescent="0.2">
      <c r="A304" s="76">
        <v>4113123</v>
      </c>
      <c r="B304" s="98">
        <v>3123</v>
      </c>
      <c r="C304" s="98">
        <v>1040</v>
      </c>
      <c r="D304" s="90" t="s">
        <v>238</v>
      </c>
      <c r="E304" s="91">
        <v>115000</v>
      </c>
      <c r="F304" s="92">
        <v>115000</v>
      </c>
      <c r="G304" s="94"/>
      <c r="H304" s="94"/>
      <c r="I304" s="93"/>
      <c r="J304" s="97"/>
      <c r="K304" s="94"/>
      <c r="L304" s="94"/>
      <c r="M304" s="94"/>
      <c r="N304" s="94"/>
      <c r="O304" s="94"/>
      <c r="P304" s="95">
        <v>115000</v>
      </c>
    </row>
    <row r="305" spans="1:16" s="87" customFormat="1" ht="33.75" x14ac:dyDescent="0.2">
      <c r="A305" s="76">
        <v>4113132</v>
      </c>
      <c r="B305" s="98">
        <v>3132</v>
      </c>
      <c r="C305" s="98">
        <v>1040</v>
      </c>
      <c r="D305" s="90" t="s">
        <v>350</v>
      </c>
      <c r="E305" s="91">
        <v>11323095</v>
      </c>
      <c r="F305" s="92">
        <v>11323095</v>
      </c>
      <c r="G305" s="92">
        <v>7894540</v>
      </c>
      <c r="H305" s="92">
        <v>1339000</v>
      </c>
      <c r="I305" s="93"/>
      <c r="J305" s="91">
        <v>2087520</v>
      </c>
      <c r="K305" s="94"/>
      <c r="L305" s="92">
        <v>1887520</v>
      </c>
      <c r="M305" s="92">
        <v>1368800</v>
      </c>
      <c r="N305" s="94"/>
      <c r="O305" s="92">
        <v>200000</v>
      </c>
      <c r="P305" s="95">
        <v>13410615</v>
      </c>
    </row>
    <row r="306" spans="1:16" s="87" customFormat="1" ht="22.5" x14ac:dyDescent="0.2">
      <c r="A306" s="76">
        <v>4113133</v>
      </c>
      <c r="B306" s="98">
        <v>3133</v>
      </c>
      <c r="C306" s="98">
        <v>1040</v>
      </c>
      <c r="D306" s="90" t="s">
        <v>253</v>
      </c>
      <c r="E306" s="91">
        <v>145000</v>
      </c>
      <c r="F306" s="92">
        <v>145000</v>
      </c>
      <c r="G306" s="94"/>
      <c r="H306" s="94"/>
      <c r="I306" s="93"/>
      <c r="J306" s="97"/>
      <c r="K306" s="94"/>
      <c r="L306" s="94"/>
      <c r="M306" s="94"/>
      <c r="N306" s="94"/>
      <c r="O306" s="94"/>
      <c r="P306" s="95">
        <v>145000</v>
      </c>
    </row>
    <row r="307" spans="1:16" s="87" customFormat="1" ht="33.75" x14ac:dyDescent="0.2">
      <c r="A307" s="76">
        <v>4113210</v>
      </c>
      <c r="B307" s="98">
        <v>3210</v>
      </c>
      <c r="C307" s="98">
        <v>1050</v>
      </c>
      <c r="D307" s="90" t="s">
        <v>351</v>
      </c>
      <c r="E307" s="91">
        <v>78000</v>
      </c>
      <c r="F307" s="92">
        <v>78000</v>
      </c>
      <c r="G307" s="94"/>
      <c r="H307" s="94"/>
      <c r="I307" s="93"/>
      <c r="J307" s="97"/>
      <c r="K307" s="94"/>
      <c r="L307" s="94"/>
      <c r="M307" s="94"/>
      <c r="N307" s="94"/>
      <c r="O307" s="94"/>
      <c r="P307" s="95">
        <v>78000</v>
      </c>
    </row>
    <row r="308" spans="1:16" s="87" customFormat="1" ht="45" x14ac:dyDescent="0.2">
      <c r="A308" s="76">
        <v>4113241</v>
      </c>
      <c r="B308" s="98">
        <v>3241</v>
      </c>
      <c r="C308" s="98">
        <v>1090</v>
      </c>
      <c r="D308" s="90" t="s">
        <v>231</v>
      </c>
      <c r="E308" s="91">
        <v>2831000</v>
      </c>
      <c r="F308" s="92">
        <v>2831000</v>
      </c>
      <c r="G308" s="92">
        <v>1908150</v>
      </c>
      <c r="H308" s="92">
        <v>181945</v>
      </c>
      <c r="I308" s="93"/>
      <c r="J308" s="97"/>
      <c r="K308" s="94"/>
      <c r="L308" s="94"/>
      <c r="M308" s="94"/>
      <c r="N308" s="94"/>
      <c r="O308" s="94"/>
      <c r="P308" s="95">
        <v>2831000</v>
      </c>
    </row>
    <row r="309" spans="1:16" s="87" customFormat="1" ht="33.75" x14ac:dyDescent="0.2">
      <c r="A309" s="76">
        <v>4113242</v>
      </c>
      <c r="B309" s="98">
        <v>3242</v>
      </c>
      <c r="C309" s="98">
        <v>1090</v>
      </c>
      <c r="D309" s="90" t="s">
        <v>168</v>
      </c>
      <c r="E309" s="91">
        <v>6784514</v>
      </c>
      <c r="F309" s="92">
        <v>6784514</v>
      </c>
      <c r="G309" s="94"/>
      <c r="H309" s="94"/>
      <c r="I309" s="93"/>
      <c r="J309" s="97"/>
      <c r="K309" s="94"/>
      <c r="L309" s="94"/>
      <c r="M309" s="94"/>
      <c r="N309" s="94"/>
      <c r="O309" s="94"/>
      <c r="P309" s="95">
        <v>6784514</v>
      </c>
    </row>
    <row r="310" spans="1:16" s="87" customFormat="1" ht="22.5" x14ac:dyDescent="0.2">
      <c r="A310" s="76">
        <v>4114030</v>
      </c>
      <c r="B310" s="98">
        <v>4030</v>
      </c>
      <c r="C310" s="96">
        <v>824</v>
      </c>
      <c r="D310" s="90" t="s">
        <v>246</v>
      </c>
      <c r="E310" s="91">
        <v>26429207</v>
      </c>
      <c r="F310" s="92">
        <v>26429207</v>
      </c>
      <c r="G310" s="92">
        <v>19682800</v>
      </c>
      <c r="H310" s="92">
        <v>1066007</v>
      </c>
      <c r="I310" s="93"/>
      <c r="J310" s="91">
        <v>450000</v>
      </c>
      <c r="K310" s="92">
        <v>440000</v>
      </c>
      <c r="L310" s="92">
        <v>10000</v>
      </c>
      <c r="M310" s="94"/>
      <c r="N310" s="94"/>
      <c r="O310" s="92">
        <v>440000</v>
      </c>
      <c r="P310" s="95">
        <v>26879207</v>
      </c>
    </row>
    <row r="311" spans="1:16" s="87" customFormat="1" ht="56.25" x14ac:dyDescent="0.2">
      <c r="A311" s="76">
        <v>4114060</v>
      </c>
      <c r="B311" s="98">
        <v>4060</v>
      </c>
      <c r="C311" s="96">
        <v>828</v>
      </c>
      <c r="D311" s="90" t="s">
        <v>248</v>
      </c>
      <c r="E311" s="91">
        <v>9963228</v>
      </c>
      <c r="F311" s="92">
        <v>9963228</v>
      </c>
      <c r="G311" s="92">
        <v>6450600</v>
      </c>
      <c r="H311" s="92">
        <v>1042112</v>
      </c>
      <c r="I311" s="93"/>
      <c r="J311" s="91">
        <v>6328130</v>
      </c>
      <c r="K311" s="92">
        <v>3216780</v>
      </c>
      <c r="L311" s="92">
        <v>3111350</v>
      </c>
      <c r="M311" s="92">
        <v>2267150</v>
      </c>
      <c r="N311" s="92">
        <v>19804</v>
      </c>
      <c r="O311" s="92">
        <v>3216780</v>
      </c>
      <c r="P311" s="95">
        <v>16291358</v>
      </c>
    </row>
    <row r="312" spans="1:16" s="87" customFormat="1" ht="33.75" x14ac:dyDescent="0.2">
      <c r="A312" s="76">
        <v>4114081</v>
      </c>
      <c r="B312" s="98">
        <v>4081</v>
      </c>
      <c r="C312" s="96">
        <v>829</v>
      </c>
      <c r="D312" s="90" t="s">
        <v>249</v>
      </c>
      <c r="E312" s="91">
        <v>2701422</v>
      </c>
      <c r="F312" s="92">
        <v>2701422</v>
      </c>
      <c r="G312" s="92">
        <v>1872300</v>
      </c>
      <c r="H312" s="92">
        <v>46922</v>
      </c>
      <c r="I312" s="93"/>
      <c r="J312" s="97"/>
      <c r="K312" s="94"/>
      <c r="L312" s="94"/>
      <c r="M312" s="94"/>
      <c r="N312" s="94"/>
      <c r="O312" s="94"/>
      <c r="P312" s="95">
        <v>2701422</v>
      </c>
    </row>
    <row r="313" spans="1:16" s="87" customFormat="1" ht="22.5" x14ac:dyDescent="0.2">
      <c r="A313" s="76">
        <v>4114082</v>
      </c>
      <c r="B313" s="98">
        <v>4082</v>
      </c>
      <c r="C313" s="96">
        <v>829</v>
      </c>
      <c r="D313" s="90" t="s">
        <v>250</v>
      </c>
      <c r="E313" s="91">
        <v>524200</v>
      </c>
      <c r="F313" s="92">
        <v>524200</v>
      </c>
      <c r="G313" s="94"/>
      <c r="H313" s="94"/>
      <c r="I313" s="93"/>
      <c r="J313" s="97"/>
      <c r="K313" s="94"/>
      <c r="L313" s="94"/>
      <c r="M313" s="94"/>
      <c r="N313" s="94"/>
      <c r="O313" s="94"/>
      <c r="P313" s="95">
        <v>524200</v>
      </c>
    </row>
    <row r="314" spans="1:16" s="87" customFormat="1" ht="56.25" x14ac:dyDescent="0.2">
      <c r="A314" s="76">
        <v>4115031</v>
      </c>
      <c r="B314" s="98">
        <v>5031</v>
      </c>
      <c r="C314" s="96">
        <v>810</v>
      </c>
      <c r="D314" s="90" t="s">
        <v>258</v>
      </c>
      <c r="E314" s="91">
        <v>7377216</v>
      </c>
      <c r="F314" s="92">
        <v>7377216</v>
      </c>
      <c r="G314" s="92">
        <v>4700822</v>
      </c>
      <c r="H314" s="92">
        <v>1209800</v>
      </c>
      <c r="I314" s="93"/>
      <c r="J314" s="97"/>
      <c r="K314" s="94"/>
      <c r="L314" s="94"/>
      <c r="M314" s="94"/>
      <c r="N314" s="94"/>
      <c r="O314" s="94"/>
      <c r="P314" s="95">
        <v>7377216</v>
      </c>
    </row>
    <row r="315" spans="1:16" s="87" customFormat="1" ht="90" x14ac:dyDescent="0.2">
      <c r="A315" s="76">
        <v>4115061</v>
      </c>
      <c r="B315" s="98">
        <v>5061</v>
      </c>
      <c r="C315" s="96">
        <v>810</v>
      </c>
      <c r="D315" s="90" t="s">
        <v>262</v>
      </c>
      <c r="E315" s="91">
        <v>225000</v>
      </c>
      <c r="F315" s="92">
        <v>225000</v>
      </c>
      <c r="G315" s="94"/>
      <c r="H315" s="94"/>
      <c r="I315" s="93"/>
      <c r="J315" s="97"/>
      <c r="K315" s="94"/>
      <c r="L315" s="94"/>
      <c r="M315" s="94"/>
      <c r="N315" s="94"/>
      <c r="O315" s="94"/>
      <c r="P315" s="95">
        <v>225000</v>
      </c>
    </row>
    <row r="316" spans="1:16" s="87" customFormat="1" ht="33.75" x14ac:dyDescent="0.2">
      <c r="A316" s="76">
        <v>4116011</v>
      </c>
      <c r="B316" s="98">
        <v>6011</v>
      </c>
      <c r="C316" s="96">
        <v>610</v>
      </c>
      <c r="D316" s="90" t="s">
        <v>268</v>
      </c>
      <c r="E316" s="91">
        <v>2500000</v>
      </c>
      <c r="F316" s="94"/>
      <c r="G316" s="94"/>
      <c r="H316" s="94"/>
      <c r="I316" s="101">
        <v>2500000</v>
      </c>
      <c r="J316" s="91">
        <v>105003220</v>
      </c>
      <c r="K316" s="92">
        <v>105003220</v>
      </c>
      <c r="L316" s="94"/>
      <c r="M316" s="94"/>
      <c r="N316" s="94"/>
      <c r="O316" s="92">
        <v>105003220</v>
      </c>
      <c r="P316" s="95">
        <v>107503220</v>
      </c>
    </row>
    <row r="317" spans="1:16" s="87" customFormat="1" ht="78.75" x14ac:dyDescent="0.2">
      <c r="A317" s="76">
        <v>4116020</v>
      </c>
      <c r="B317" s="98">
        <v>6020</v>
      </c>
      <c r="C317" s="96">
        <v>620</v>
      </c>
      <c r="D317" s="90" t="s">
        <v>322</v>
      </c>
      <c r="E317" s="97"/>
      <c r="F317" s="94"/>
      <c r="G317" s="94"/>
      <c r="H317" s="94"/>
      <c r="I317" s="93"/>
      <c r="J317" s="91">
        <v>16240000</v>
      </c>
      <c r="K317" s="92">
        <v>16240000</v>
      </c>
      <c r="L317" s="94"/>
      <c r="M317" s="94"/>
      <c r="N317" s="94"/>
      <c r="O317" s="92">
        <v>16240000</v>
      </c>
      <c r="P317" s="95">
        <v>16240000</v>
      </c>
    </row>
    <row r="318" spans="1:16" s="87" customFormat="1" ht="22.5" x14ac:dyDescent="0.2">
      <c r="A318" s="76">
        <v>4117322</v>
      </c>
      <c r="B318" s="98">
        <v>7322</v>
      </c>
      <c r="C318" s="96">
        <v>443</v>
      </c>
      <c r="D318" s="90" t="s">
        <v>212</v>
      </c>
      <c r="E318" s="97"/>
      <c r="F318" s="94"/>
      <c r="G318" s="94"/>
      <c r="H318" s="94"/>
      <c r="I318" s="93"/>
      <c r="J318" s="91">
        <v>124079561</v>
      </c>
      <c r="K318" s="92">
        <v>124079561</v>
      </c>
      <c r="L318" s="94"/>
      <c r="M318" s="94"/>
      <c r="N318" s="94"/>
      <c r="O318" s="92">
        <v>124079561</v>
      </c>
      <c r="P318" s="95">
        <v>124079561</v>
      </c>
    </row>
    <row r="319" spans="1:16" s="87" customFormat="1" ht="33.75" x14ac:dyDescent="0.2">
      <c r="A319" s="99">
        <v>4200000</v>
      </c>
      <c r="B319" s="80"/>
      <c r="C319" s="80"/>
      <c r="D319" s="81" t="s">
        <v>354</v>
      </c>
      <c r="E319" s="82">
        <v>2545808579</v>
      </c>
      <c r="F319" s="83">
        <v>2542990129</v>
      </c>
      <c r="G319" s="83">
        <v>1668706239</v>
      </c>
      <c r="H319" s="83">
        <v>259982149</v>
      </c>
      <c r="I319" s="100">
        <v>2818450</v>
      </c>
      <c r="J319" s="82">
        <v>409939529</v>
      </c>
      <c r="K319" s="83">
        <v>285732840</v>
      </c>
      <c r="L319" s="83">
        <v>123946689</v>
      </c>
      <c r="M319" s="83">
        <v>6975700</v>
      </c>
      <c r="N319" s="83">
        <v>3194100</v>
      </c>
      <c r="O319" s="83">
        <v>285992840</v>
      </c>
      <c r="P319" s="86">
        <v>2955748108</v>
      </c>
    </row>
    <row r="320" spans="1:16" s="87" customFormat="1" ht="33.75" x14ac:dyDescent="0.2">
      <c r="A320" s="76">
        <v>4210000</v>
      </c>
      <c r="B320" s="89"/>
      <c r="C320" s="89"/>
      <c r="D320" s="90" t="s">
        <v>354</v>
      </c>
      <c r="E320" s="91">
        <v>2545808579</v>
      </c>
      <c r="F320" s="92">
        <v>2542990129</v>
      </c>
      <c r="G320" s="92">
        <v>1668706239</v>
      </c>
      <c r="H320" s="92">
        <v>259982149</v>
      </c>
      <c r="I320" s="101">
        <v>2818450</v>
      </c>
      <c r="J320" s="91">
        <v>409939529</v>
      </c>
      <c r="K320" s="92">
        <v>285732840</v>
      </c>
      <c r="L320" s="92">
        <v>123946689</v>
      </c>
      <c r="M320" s="92">
        <v>6975700</v>
      </c>
      <c r="N320" s="92">
        <v>3194100</v>
      </c>
      <c r="O320" s="92">
        <v>285992840</v>
      </c>
      <c r="P320" s="95">
        <v>2955748108</v>
      </c>
    </row>
    <row r="321" spans="1:16" s="87" customFormat="1" ht="45" x14ac:dyDescent="0.2">
      <c r="A321" s="76">
        <v>4210160</v>
      </c>
      <c r="B321" s="96">
        <v>160</v>
      </c>
      <c r="C321" s="96">
        <v>111</v>
      </c>
      <c r="D321" s="90" t="s">
        <v>355</v>
      </c>
      <c r="E321" s="91">
        <v>135023300</v>
      </c>
      <c r="F321" s="92">
        <v>135023300</v>
      </c>
      <c r="G321" s="92">
        <v>101920420</v>
      </c>
      <c r="H321" s="92">
        <v>5819200</v>
      </c>
      <c r="I321" s="93"/>
      <c r="J321" s="91">
        <v>86562800</v>
      </c>
      <c r="K321" s="92">
        <v>86562800</v>
      </c>
      <c r="L321" s="94"/>
      <c r="M321" s="94"/>
      <c r="N321" s="94"/>
      <c r="O321" s="92">
        <v>86562800</v>
      </c>
      <c r="P321" s="95">
        <v>221586100</v>
      </c>
    </row>
    <row r="322" spans="1:16" s="87" customFormat="1" ht="12" x14ac:dyDescent="0.2">
      <c r="A322" s="76">
        <v>4211010</v>
      </c>
      <c r="B322" s="98">
        <v>1010</v>
      </c>
      <c r="C322" s="96">
        <v>910</v>
      </c>
      <c r="D322" s="90" t="s">
        <v>346</v>
      </c>
      <c r="E322" s="91">
        <v>853879885</v>
      </c>
      <c r="F322" s="92">
        <v>853879885</v>
      </c>
      <c r="G322" s="92">
        <v>574102165</v>
      </c>
      <c r="H322" s="92">
        <v>108273149</v>
      </c>
      <c r="I322" s="93"/>
      <c r="J322" s="91">
        <v>120655183</v>
      </c>
      <c r="K322" s="92">
        <v>9524000</v>
      </c>
      <c r="L322" s="92">
        <v>111131183</v>
      </c>
      <c r="M322" s="92">
        <v>300000</v>
      </c>
      <c r="N322" s="92">
        <v>1110500</v>
      </c>
      <c r="O322" s="92">
        <v>9524000</v>
      </c>
      <c r="P322" s="95">
        <v>974535068</v>
      </c>
    </row>
    <row r="323" spans="1:16" s="87" customFormat="1" ht="45" x14ac:dyDescent="0.2">
      <c r="A323" s="76">
        <v>4211021</v>
      </c>
      <c r="B323" s="98">
        <v>1021</v>
      </c>
      <c r="C323" s="96">
        <v>921</v>
      </c>
      <c r="D323" s="90" t="s">
        <v>182</v>
      </c>
      <c r="E323" s="91">
        <v>693412900</v>
      </c>
      <c r="F323" s="92">
        <v>693412900</v>
      </c>
      <c r="G323" s="92">
        <v>326131577</v>
      </c>
      <c r="H323" s="92">
        <v>132240100</v>
      </c>
      <c r="I323" s="93"/>
      <c r="J323" s="91">
        <v>45745900</v>
      </c>
      <c r="K323" s="92">
        <v>42676000</v>
      </c>
      <c r="L323" s="92">
        <v>3069900</v>
      </c>
      <c r="M323" s="92">
        <v>301300</v>
      </c>
      <c r="N323" s="92">
        <v>1587900</v>
      </c>
      <c r="O323" s="92">
        <v>42676000</v>
      </c>
      <c r="P323" s="95">
        <v>739158800</v>
      </c>
    </row>
    <row r="324" spans="1:16" s="87" customFormat="1" ht="45" x14ac:dyDescent="0.2">
      <c r="A324" s="76">
        <v>4211031</v>
      </c>
      <c r="B324" s="98">
        <v>1031</v>
      </c>
      <c r="C324" s="96">
        <v>921</v>
      </c>
      <c r="D324" s="90" t="s">
        <v>182</v>
      </c>
      <c r="E324" s="91">
        <v>603566900</v>
      </c>
      <c r="F324" s="92">
        <v>603566900</v>
      </c>
      <c r="G324" s="92">
        <v>487479200</v>
      </c>
      <c r="H324" s="94"/>
      <c r="I324" s="93"/>
      <c r="J324" s="97"/>
      <c r="K324" s="94"/>
      <c r="L324" s="94"/>
      <c r="M324" s="94"/>
      <c r="N324" s="94"/>
      <c r="O324" s="94"/>
      <c r="P324" s="95">
        <v>603566900</v>
      </c>
    </row>
    <row r="325" spans="1:16" s="87" customFormat="1" ht="56.25" x14ac:dyDescent="0.2">
      <c r="A325" s="76">
        <v>4211070</v>
      </c>
      <c r="B325" s="98">
        <v>1070</v>
      </c>
      <c r="C325" s="96">
        <v>960</v>
      </c>
      <c r="D325" s="90" t="s">
        <v>184</v>
      </c>
      <c r="E325" s="91">
        <v>27735900</v>
      </c>
      <c r="F325" s="92">
        <v>27735900</v>
      </c>
      <c r="G325" s="92">
        <v>19520167</v>
      </c>
      <c r="H325" s="92">
        <v>1289400</v>
      </c>
      <c r="I325" s="93"/>
      <c r="J325" s="91">
        <v>17400</v>
      </c>
      <c r="K325" s="94"/>
      <c r="L325" s="92">
        <v>17400</v>
      </c>
      <c r="M325" s="94"/>
      <c r="N325" s="92">
        <v>6500</v>
      </c>
      <c r="O325" s="94"/>
      <c r="P325" s="95">
        <v>27753300</v>
      </c>
    </row>
    <row r="326" spans="1:16" s="87" customFormat="1" ht="33.75" x14ac:dyDescent="0.2">
      <c r="A326" s="76">
        <v>4211080</v>
      </c>
      <c r="B326" s="98">
        <v>1080</v>
      </c>
      <c r="C326" s="96">
        <v>960</v>
      </c>
      <c r="D326" s="90" t="s">
        <v>243</v>
      </c>
      <c r="E326" s="91">
        <v>66478100</v>
      </c>
      <c r="F326" s="92">
        <v>66478100</v>
      </c>
      <c r="G326" s="92">
        <v>49797778</v>
      </c>
      <c r="H326" s="92">
        <v>2177000</v>
      </c>
      <c r="I326" s="93"/>
      <c r="J326" s="91">
        <v>5193850</v>
      </c>
      <c r="K326" s="92">
        <v>601000</v>
      </c>
      <c r="L326" s="92">
        <v>4492850</v>
      </c>
      <c r="M326" s="92">
        <v>3042900</v>
      </c>
      <c r="N326" s="92">
        <v>159200</v>
      </c>
      <c r="O326" s="92">
        <v>701000</v>
      </c>
      <c r="P326" s="95">
        <v>71671950</v>
      </c>
    </row>
    <row r="327" spans="1:16" s="87" customFormat="1" ht="33.75" x14ac:dyDescent="0.2">
      <c r="A327" s="76">
        <v>4211141</v>
      </c>
      <c r="B327" s="98">
        <v>1141</v>
      </c>
      <c r="C327" s="96">
        <v>990</v>
      </c>
      <c r="D327" s="90" t="s">
        <v>191</v>
      </c>
      <c r="E327" s="91">
        <v>41683340</v>
      </c>
      <c r="F327" s="92">
        <v>41683340</v>
      </c>
      <c r="G327" s="92">
        <v>31845340</v>
      </c>
      <c r="H327" s="92">
        <v>1399300</v>
      </c>
      <c r="I327" s="93"/>
      <c r="J327" s="97"/>
      <c r="K327" s="94"/>
      <c r="L327" s="94"/>
      <c r="M327" s="94"/>
      <c r="N327" s="94"/>
      <c r="O327" s="94"/>
      <c r="P327" s="95">
        <v>41683340</v>
      </c>
    </row>
    <row r="328" spans="1:16" s="87" customFormat="1" ht="22.5" x14ac:dyDescent="0.2">
      <c r="A328" s="76">
        <v>4211142</v>
      </c>
      <c r="B328" s="98">
        <v>1142</v>
      </c>
      <c r="C328" s="96">
        <v>990</v>
      </c>
      <c r="D328" s="90" t="s">
        <v>167</v>
      </c>
      <c r="E328" s="91">
        <v>86880</v>
      </c>
      <c r="F328" s="92">
        <v>86880</v>
      </c>
      <c r="G328" s="94"/>
      <c r="H328" s="94"/>
      <c r="I328" s="93"/>
      <c r="J328" s="97"/>
      <c r="K328" s="94"/>
      <c r="L328" s="94"/>
      <c r="M328" s="94"/>
      <c r="N328" s="94"/>
      <c r="O328" s="94"/>
      <c r="P328" s="95">
        <v>86880</v>
      </c>
    </row>
    <row r="329" spans="1:16" s="87" customFormat="1" ht="45" x14ac:dyDescent="0.2">
      <c r="A329" s="76">
        <v>4211151</v>
      </c>
      <c r="B329" s="98">
        <v>1151</v>
      </c>
      <c r="C329" s="96">
        <v>990</v>
      </c>
      <c r="D329" s="90" t="s">
        <v>348</v>
      </c>
      <c r="E329" s="91">
        <v>3703253</v>
      </c>
      <c r="F329" s="92">
        <v>3703253</v>
      </c>
      <c r="G329" s="92">
        <v>2440353</v>
      </c>
      <c r="H329" s="92">
        <v>395000</v>
      </c>
      <c r="I329" s="93"/>
      <c r="J329" s="97"/>
      <c r="K329" s="94"/>
      <c r="L329" s="94"/>
      <c r="M329" s="94"/>
      <c r="N329" s="94"/>
      <c r="O329" s="94"/>
      <c r="P329" s="95">
        <v>3703253</v>
      </c>
    </row>
    <row r="330" spans="1:16" s="87" customFormat="1" ht="45" x14ac:dyDescent="0.2">
      <c r="A330" s="76">
        <v>4211152</v>
      </c>
      <c r="B330" s="98">
        <v>1152</v>
      </c>
      <c r="C330" s="96">
        <v>990</v>
      </c>
      <c r="D330" s="90" t="s">
        <v>349</v>
      </c>
      <c r="E330" s="91">
        <v>2653000</v>
      </c>
      <c r="F330" s="92">
        <v>2653000</v>
      </c>
      <c r="G330" s="92">
        <v>2174500</v>
      </c>
      <c r="H330" s="94"/>
      <c r="I330" s="93"/>
      <c r="J330" s="97"/>
      <c r="K330" s="94"/>
      <c r="L330" s="94"/>
      <c r="M330" s="94"/>
      <c r="N330" s="94"/>
      <c r="O330" s="94"/>
      <c r="P330" s="95">
        <v>2653000</v>
      </c>
    </row>
    <row r="331" spans="1:16" s="87" customFormat="1" ht="45" x14ac:dyDescent="0.2">
      <c r="A331" s="76">
        <v>4213105</v>
      </c>
      <c r="B331" s="98">
        <v>3105</v>
      </c>
      <c r="C331" s="98">
        <v>1010</v>
      </c>
      <c r="D331" s="90" t="s">
        <v>224</v>
      </c>
      <c r="E331" s="91">
        <v>16552920</v>
      </c>
      <c r="F331" s="92">
        <v>16552920</v>
      </c>
      <c r="G331" s="92">
        <v>12379675</v>
      </c>
      <c r="H331" s="92">
        <v>515600</v>
      </c>
      <c r="I331" s="93"/>
      <c r="J331" s="97"/>
      <c r="K331" s="94"/>
      <c r="L331" s="94"/>
      <c r="M331" s="94"/>
      <c r="N331" s="94"/>
      <c r="O331" s="94"/>
      <c r="P331" s="95">
        <v>16552920</v>
      </c>
    </row>
    <row r="332" spans="1:16" s="87" customFormat="1" ht="101.25" x14ac:dyDescent="0.2">
      <c r="A332" s="76">
        <v>4213111</v>
      </c>
      <c r="B332" s="98">
        <v>3111</v>
      </c>
      <c r="C332" s="98">
        <v>1040</v>
      </c>
      <c r="D332" s="90" t="s">
        <v>234</v>
      </c>
      <c r="E332" s="91">
        <v>100000</v>
      </c>
      <c r="F332" s="92">
        <v>100000</v>
      </c>
      <c r="G332" s="94"/>
      <c r="H332" s="94"/>
      <c r="I332" s="93"/>
      <c r="J332" s="97"/>
      <c r="K332" s="94"/>
      <c r="L332" s="94"/>
      <c r="M332" s="94"/>
      <c r="N332" s="94"/>
      <c r="O332" s="94"/>
      <c r="P332" s="95">
        <v>100000</v>
      </c>
    </row>
    <row r="333" spans="1:16" s="87" customFormat="1" ht="33.75" x14ac:dyDescent="0.2">
      <c r="A333" s="76">
        <v>4213121</v>
      </c>
      <c r="B333" s="98">
        <v>3121</v>
      </c>
      <c r="C333" s="98">
        <v>1040</v>
      </c>
      <c r="D333" s="90" t="s">
        <v>237</v>
      </c>
      <c r="E333" s="91">
        <v>11880229</v>
      </c>
      <c r="F333" s="92">
        <v>11880229</v>
      </c>
      <c r="G333" s="92">
        <v>9172319</v>
      </c>
      <c r="H333" s="92">
        <v>442300</v>
      </c>
      <c r="I333" s="93"/>
      <c r="J333" s="97"/>
      <c r="K333" s="94"/>
      <c r="L333" s="94"/>
      <c r="M333" s="94"/>
      <c r="N333" s="94"/>
      <c r="O333" s="94"/>
      <c r="P333" s="95">
        <v>11880229</v>
      </c>
    </row>
    <row r="334" spans="1:16" s="87" customFormat="1" ht="22.5" x14ac:dyDescent="0.2">
      <c r="A334" s="76">
        <v>4213123</v>
      </c>
      <c r="B334" s="98">
        <v>3123</v>
      </c>
      <c r="C334" s="98">
        <v>1040</v>
      </c>
      <c r="D334" s="90" t="s">
        <v>238</v>
      </c>
      <c r="E334" s="91">
        <v>370800</v>
      </c>
      <c r="F334" s="92">
        <v>370800</v>
      </c>
      <c r="G334" s="94"/>
      <c r="H334" s="94"/>
      <c r="I334" s="93"/>
      <c r="J334" s="97"/>
      <c r="K334" s="94"/>
      <c r="L334" s="94"/>
      <c r="M334" s="94"/>
      <c r="N334" s="94"/>
      <c r="O334" s="94"/>
      <c r="P334" s="95">
        <v>370800</v>
      </c>
    </row>
    <row r="335" spans="1:16" s="87" customFormat="1" ht="33.75" x14ac:dyDescent="0.2">
      <c r="A335" s="76">
        <v>4213132</v>
      </c>
      <c r="B335" s="98">
        <v>3132</v>
      </c>
      <c r="C335" s="98">
        <v>1040</v>
      </c>
      <c r="D335" s="90" t="s">
        <v>350</v>
      </c>
      <c r="E335" s="91">
        <v>7681150</v>
      </c>
      <c r="F335" s="92">
        <v>7681150</v>
      </c>
      <c r="G335" s="92">
        <v>5219760</v>
      </c>
      <c r="H335" s="92">
        <v>944200</v>
      </c>
      <c r="I335" s="93"/>
      <c r="J335" s="91">
        <v>2016025</v>
      </c>
      <c r="K335" s="94"/>
      <c r="L335" s="92">
        <v>2016025</v>
      </c>
      <c r="M335" s="92">
        <v>1566000</v>
      </c>
      <c r="N335" s="92">
        <v>15400</v>
      </c>
      <c r="O335" s="94"/>
      <c r="P335" s="95">
        <v>9697175</v>
      </c>
    </row>
    <row r="336" spans="1:16" s="87" customFormat="1" ht="22.5" x14ac:dyDescent="0.2">
      <c r="A336" s="76">
        <v>4213133</v>
      </c>
      <c r="B336" s="98">
        <v>3133</v>
      </c>
      <c r="C336" s="98">
        <v>1040</v>
      </c>
      <c r="D336" s="90" t="s">
        <v>253</v>
      </c>
      <c r="E336" s="91">
        <v>64220</v>
      </c>
      <c r="F336" s="92">
        <v>64220</v>
      </c>
      <c r="G336" s="94"/>
      <c r="H336" s="94"/>
      <c r="I336" s="93"/>
      <c r="J336" s="97"/>
      <c r="K336" s="94"/>
      <c r="L336" s="94"/>
      <c r="M336" s="94"/>
      <c r="N336" s="94"/>
      <c r="O336" s="94"/>
      <c r="P336" s="95">
        <v>64220</v>
      </c>
    </row>
    <row r="337" spans="1:16" s="87" customFormat="1" ht="33.75" x14ac:dyDescent="0.2">
      <c r="A337" s="76">
        <v>4213210</v>
      </c>
      <c r="B337" s="98">
        <v>3210</v>
      </c>
      <c r="C337" s="98">
        <v>1050</v>
      </c>
      <c r="D337" s="90" t="s">
        <v>351</v>
      </c>
      <c r="E337" s="91">
        <v>55037</v>
      </c>
      <c r="F337" s="92">
        <v>55037</v>
      </c>
      <c r="G337" s="94"/>
      <c r="H337" s="94"/>
      <c r="I337" s="93"/>
      <c r="J337" s="97"/>
      <c r="K337" s="94"/>
      <c r="L337" s="94"/>
      <c r="M337" s="94"/>
      <c r="N337" s="94"/>
      <c r="O337" s="94"/>
      <c r="P337" s="95">
        <v>55037</v>
      </c>
    </row>
    <row r="338" spans="1:16" s="87" customFormat="1" ht="45" x14ac:dyDescent="0.2">
      <c r="A338" s="76">
        <v>4213241</v>
      </c>
      <c r="B338" s="98">
        <v>3241</v>
      </c>
      <c r="C338" s="98">
        <v>1090</v>
      </c>
      <c r="D338" s="90" t="s">
        <v>231</v>
      </c>
      <c r="E338" s="91">
        <v>3550751</v>
      </c>
      <c r="F338" s="92">
        <v>3550751</v>
      </c>
      <c r="G338" s="92">
        <v>2639729</v>
      </c>
      <c r="H338" s="92">
        <v>138500</v>
      </c>
      <c r="I338" s="93"/>
      <c r="J338" s="97"/>
      <c r="K338" s="94"/>
      <c r="L338" s="94"/>
      <c r="M338" s="94"/>
      <c r="N338" s="94"/>
      <c r="O338" s="94"/>
      <c r="P338" s="95">
        <v>3550751</v>
      </c>
    </row>
    <row r="339" spans="1:16" s="87" customFormat="1" ht="33.75" x14ac:dyDescent="0.2">
      <c r="A339" s="76">
        <v>4213242</v>
      </c>
      <c r="B339" s="98">
        <v>3242</v>
      </c>
      <c r="C339" s="98">
        <v>1090</v>
      </c>
      <c r="D339" s="90" t="s">
        <v>168</v>
      </c>
      <c r="E339" s="91">
        <v>8239797</v>
      </c>
      <c r="F339" s="92">
        <v>8239797</v>
      </c>
      <c r="G339" s="94"/>
      <c r="H339" s="94"/>
      <c r="I339" s="93"/>
      <c r="J339" s="97"/>
      <c r="K339" s="94"/>
      <c r="L339" s="94"/>
      <c r="M339" s="94"/>
      <c r="N339" s="94"/>
      <c r="O339" s="94"/>
      <c r="P339" s="95">
        <v>8239797</v>
      </c>
    </row>
    <row r="340" spans="1:16" s="87" customFormat="1" ht="22.5" x14ac:dyDescent="0.2">
      <c r="A340" s="76">
        <v>4214030</v>
      </c>
      <c r="B340" s="98">
        <v>4030</v>
      </c>
      <c r="C340" s="96">
        <v>824</v>
      </c>
      <c r="D340" s="90" t="s">
        <v>246</v>
      </c>
      <c r="E340" s="91">
        <v>17631180</v>
      </c>
      <c r="F340" s="92">
        <v>17631180</v>
      </c>
      <c r="G340" s="92">
        <v>12632200</v>
      </c>
      <c r="H340" s="92">
        <v>1359400</v>
      </c>
      <c r="I340" s="93"/>
      <c r="J340" s="91">
        <v>10081</v>
      </c>
      <c r="K340" s="94"/>
      <c r="L340" s="92">
        <v>10081</v>
      </c>
      <c r="M340" s="94"/>
      <c r="N340" s="92">
        <v>2600</v>
      </c>
      <c r="O340" s="94"/>
      <c r="P340" s="95">
        <v>17641261</v>
      </c>
    </row>
    <row r="341" spans="1:16" s="87" customFormat="1" ht="56.25" x14ac:dyDescent="0.2">
      <c r="A341" s="76">
        <v>4214060</v>
      </c>
      <c r="B341" s="98">
        <v>4060</v>
      </c>
      <c r="C341" s="96">
        <v>828</v>
      </c>
      <c r="D341" s="90" t="s">
        <v>248</v>
      </c>
      <c r="E341" s="91">
        <v>3649975</v>
      </c>
      <c r="F341" s="92">
        <v>3649975</v>
      </c>
      <c r="G341" s="92">
        <v>1999400</v>
      </c>
      <c r="H341" s="92">
        <v>351000</v>
      </c>
      <c r="I341" s="93"/>
      <c r="J341" s="97"/>
      <c r="K341" s="94"/>
      <c r="L341" s="94"/>
      <c r="M341" s="94"/>
      <c r="N341" s="94"/>
      <c r="O341" s="94"/>
      <c r="P341" s="95">
        <v>3649975</v>
      </c>
    </row>
    <row r="342" spans="1:16" s="87" customFormat="1" ht="33.75" x14ac:dyDescent="0.2">
      <c r="A342" s="76">
        <v>4214081</v>
      </c>
      <c r="B342" s="98">
        <v>4081</v>
      </c>
      <c r="C342" s="96">
        <v>829</v>
      </c>
      <c r="D342" s="90" t="s">
        <v>249</v>
      </c>
      <c r="E342" s="91">
        <v>1871250</v>
      </c>
      <c r="F342" s="92">
        <v>1871250</v>
      </c>
      <c r="G342" s="92">
        <v>1304300</v>
      </c>
      <c r="H342" s="94"/>
      <c r="I342" s="93"/>
      <c r="J342" s="97"/>
      <c r="K342" s="94"/>
      <c r="L342" s="94"/>
      <c r="M342" s="94"/>
      <c r="N342" s="94"/>
      <c r="O342" s="94"/>
      <c r="P342" s="95">
        <v>1871250</v>
      </c>
    </row>
    <row r="343" spans="1:16" s="87" customFormat="1" ht="22.5" x14ac:dyDescent="0.2">
      <c r="A343" s="76">
        <v>4214082</v>
      </c>
      <c r="B343" s="98">
        <v>4082</v>
      </c>
      <c r="C343" s="96">
        <v>829</v>
      </c>
      <c r="D343" s="90" t="s">
        <v>250</v>
      </c>
      <c r="E343" s="91">
        <v>617000</v>
      </c>
      <c r="F343" s="92">
        <v>617000</v>
      </c>
      <c r="G343" s="94"/>
      <c r="H343" s="94"/>
      <c r="I343" s="93"/>
      <c r="J343" s="97"/>
      <c r="K343" s="94"/>
      <c r="L343" s="94"/>
      <c r="M343" s="94"/>
      <c r="N343" s="94"/>
      <c r="O343" s="94"/>
      <c r="P343" s="95">
        <v>617000</v>
      </c>
    </row>
    <row r="344" spans="1:16" s="87" customFormat="1" ht="56.25" x14ac:dyDescent="0.2">
      <c r="A344" s="76">
        <v>4215031</v>
      </c>
      <c r="B344" s="98">
        <v>5031</v>
      </c>
      <c r="C344" s="96">
        <v>810</v>
      </c>
      <c r="D344" s="90" t="s">
        <v>258</v>
      </c>
      <c r="E344" s="91">
        <v>30313143</v>
      </c>
      <c r="F344" s="92">
        <v>30313143</v>
      </c>
      <c r="G344" s="92">
        <v>21470000</v>
      </c>
      <c r="H344" s="92">
        <v>1615000</v>
      </c>
      <c r="I344" s="93"/>
      <c r="J344" s="91">
        <v>153000</v>
      </c>
      <c r="K344" s="94"/>
      <c r="L344" s="92">
        <v>153000</v>
      </c>
      <c r="M344" s="94"/>
      <c r="N344" s="92">
        <v>83000</v>
      </c>
      <c r="O344" s="94"/>
      <c r="P344" s="95">
        <v>30466143</v>
      </c>
    </row>
    <row r="345" spans="1:16" s="87" customFormat="1" ht="33.75" x14ac:dyDescent="0.2">
      <c r="A345" s="76">
        <v>4215041</v>
      </c>
      <c r="B345" s="98">
        <v>5041</v>
      </c>
      <c r="C345" s="96">
        <v>810</v>
      </c>
      <c r="D345" s="90" t="s">
        <v>261</v>
      </c>
      <c r="E345" s="91">
        <v>3395500</v>
      </c>
      <c r="F345" s="92">
        <v>3395500</v>
      </c>
      <c r="G345" s="92">
        <v>1725500</v>
      </c>
      <c r="H345" s="92">
        <v>1083300</v>
      </c>
      <c r="I345" s="93"/>
      <c r="J345" s="91">
        <v>1797750</v>
      </c>
      <c r="K345" s="94"/>
      <c r="L345" s="92">
        <v>1637750</v>
      </c>
      <c r="M345" s="92">
        <v>1065500</v>
      </c>
      <c r="N345" s="92">
        <v>36000</v>
      </c>
      <c r="O345" s="92">
        <v>160000</v>
      </c>
      <c r="P345" s="95">
        <v>5193250</v>
      </c>
    </row>
    <row r="346" spans="1:16" s="87" customFormat="1" ht="90" x14ac:dyDescent="0.2">
      <c r="A346" s="76">
        <v>4215061</v>
      </c>
      <c r="B346" s="98">
        <v>5061</v>
      </c>
      <c r="C346" s="96">
        <v>810</v>
      </c>
      <c r="D346" s="90" t="s">
        <v>262</v>
      </c>
      <c r="E346" s="91">
        <v>8793719</v>
      </c>
      <c r="F346" s="92">
        <v>8793719</v>
      </c>
      <c r="G346" s="92">
        <v>4751856</v>
      </c>
      <c r="H346" s="92">
        <v>1939700</v>
      </c>
      <c r="I346" s="93"/>
      <c r="J346" s="91">
        <v>2058500</v>
      </c>
      <c r="K346" s="92">
        <v>640000</v>
      </c>
      <c r="L346" s="92">
        <v>1418500</v>
      </c>
      <c r="M346" s="92">
        <v>700000</v>
      </c>
      <c r="N346" s="92">
        <v>193000</v>
      </c>
      <c r="O346" s="92">
        <v>640000</v>
      </c>
      <c r="P346" s="95">
        <v>10852219</v>
      </c>
    </row>
    <row r="347" spans="1:16" s="87" customFormat="1" ht="33.75" x14ac:dyDescent="0.2">
      <c r="A347" s="76">
        <v>4216011</v>
      </c>
      <c r="B347" s="98">
        <v>6011</v>
      </c>
      <c r="C347" s="96">
        <v>610</v>
      </c>
      <c r="D347" s="90" t="s">
        <v>268</v>
      </c>
      <c r="E347" s="91">
        <v>2818450</v>
      </c>
      <c r="F347" s="94"/>
      <c r="G347" s="94"/>
      <c r="H347" s="94"/>
      <c r="I347" s="101">
        <v>2818450</v>
      </c>
      <c r="J347" s="91">
        <v>82194800</v>
      </c>
      <c r="K347" s="92">
        <v>82194800</v>
      </c>
      <c r="L347" s="94"/>
      <c r="M347" s="94"/>
      <c r="N347" s="94"/>
      <c r="O347" s="92">
        <v>82194800</v>
      </c>
      <c r="P347" s="95">
        <v>85013250</v>
      </c>
    </row>
    <row r="348" spans="1:16" s="87" customFormat="1" ht="78.75" x14ac:dyDescent="0.2">
      <c r="A348" s="76">
        <v>4216020</v>
      </c>
      <c r="B348" s="98">
        <v>6020</v>
      </c>
      <c r="C348" s="96">
        <v>620</v>
      </c>
      <c r="D348" s="90" t="s">
        <v>322</v>
      </c>
      <c r="E348" s="97"/>
      <c r="F348" s="94"/>
      <c r="G348" s="94"/>
      <c r="H348" s="94"/>
      <c r="I348" s="93"/>
      <c r="J348" s="91">
        <v>3800000</v>
      </c>
      <c r="K348" s="92">
        <v>3800000</v>
      </c>
      <c r="L348" s="94"/>
      <c r="M348" s="94"/>
      <c r="N348" s="94"/>
      <c r="O348" s="92">
        <v>3800000</v>
      </c>
      <c r="P348" s="95">
        <v>3800000</v>
      </c>
    </row>
    <row r="349" spans="1:16" s="87" customFormat="1" ht="22.5" x14ac:dyDescent="0.2">
      <c r="A349" s="76">
        <v>4217323</v>
      </c>
      <c r="B349" s="98">
        <v>7323</v>
      </c>
      <c r="C349" s="96">
        <v>443</v>
      </c>
      <c r="D349" s="90" t="s">
        <v>356</v>
      </c>
      <c r="E349" s="97"/>
      <c r="F349" s="94"/>
      <c r="G349" s="94"/>
      <c r="H349" s="94"/>
      <c r="I349" s="93"/>
      <c r="J349" s="91">
        <v>39734240</v>
      </c>
      <c r="K349" s="92">
        <v>39734240</v>
      </c>
      <c r="L349" s="94"/>
      <c r="M349" s="94"/>
      <c r="N349" s="94"/>
      <c r="O349" s="92">
        <v>39734240</v>
      </c>
      <c r="P349" s="95">
        <v>39734240</v>
      </c>
    </row>
    <row r="350" spans="1:16" s="87" customFormat="1" ht="33.75" x14ac:dyDescent="0.2">
      <c r="A350" s="76">
        <v>4217330</v>
      </c>
      <c r="B350" s="98">
        <v>7330</v>
      </c>
      <c r="C350" s="96">
        <v>443</v>
      </c>
      <c r="D350" s="90" t="s">
        <v>176</v>
      </c>
      <c r="E350" s="97"/>
      <c r="F350" s="94"/>
      <c r="G350" s="94"/>
      <c r="H350" s="94"/>
      <c r="I350" s="93"/>
      <c r="J350" s="91">
        <v>20000000</v>
      </c>
      <c r="K350" s="92">
        <v>20000000</v>
      </c>
      <c r="L350" s="94"/>
      <c r="M350" s="94"/>
      <c r="N350" s="94"/>
      <c r="O350" s="92">
        <v>20000000</v>
      </c>
      <c r="P350" s="95">
        <v>20000000</v>
      </c>
    </row>
    <row r="351" spans="1:16" s="87" customFormat="1" ht="33.75" x14ac:dyDescent="0.2">
      <c r="A351" s="99">
        <v>4300000</v>
      </c>
      <c r="B351" s="80"/>
      <c r="C351" s="80"/>
      <c r="D351" s="81" t="s">
        <v>357</v>
      </c>
      <c r="E351" s="82">
        <v>2733484316</v>
      </c>
      <c r="F351" s="83">
        <v>2731185116</v>
      </c>
      <c r="G351" s="83">
        <v>1774086573</v>
      </c>
      <c r="H351" s="83">
        <v>294088621</v>
      </c>
      <c r="I351" s="100">
        <v>2299200</v>
      </c>
      <c r="J351" s="82">
        <v>356030641</v>
      </c>
      <c r="K351" s="83">
        <v>196499500</v>
      </c>
      <c r="L351" s="83">
        <v>158931141</v>
      </c>
      <c r="M351" s="83">
        <v>10840700</v>
      </c>
      <c r="N351" s="83">
        <v>14192705</v>
      </c>
      <c r="O351" s="83">
        <v>197099500</v>
      </c>
      <c r="P351" s="86">
        <v>3089514957</v>
      </c>
    </row>
    <row r="352" spans="1:16" s="87" customFormat="1" ht="33.75" x14ac:dyDescent="0.2">
      <c r="A352" s="76">
        <v>4310000</v>
      </c>
      <c r="B352" s="89"/>
      <c r="C352" s="89"/>
      <c r="D352" s="90" t="s">
        <v>357</v>
      </c>
      <c r="E352" s="91">
        <v>2733484316</v>
      </c>
      <c r="F352" s="92">
        <v>2731185116</v>
      </c>
      <c r="G352" s="92">
        <v>1774086573</v>
      </c>
      <c r="H352" s="92">
        <v>294088621</v>
      </c>
      <c r="I352" s="101">
        <v>2299200</v>
      </c>
      <c r="J352" s="91">
        <v>356030641</v>
      </c>
      <c r="K352" s="92">
        <v>196499500</v>
      </c>
      <c r="L352" s="92">
        <v>158931141</v>
      </c>
      <c r="M352" s="92">
        <v>10840700</v>
      </c>
      <c r="N352" s="92">
        <v>14192705</v>
      </c>
      <c r="O352" s="92">
        <v>197099500</v>
      </c>
      <c r="P352" s="95">
        <v>3089514957</v>
      </c>
    </row>
    <row r="353" spans="1:16" s="87" customFormat="1" ht="45" x14ac:dyDescent="0.2">
      <c r="A353" s="76">
        <v>4310160</v>
      </c>
      <c r="B353" s="96">
        <v>160</v>
      </c>
      <c r="C353" s="96">
        <v>111</v>
      </c>
      <c r="D353" s="90" t="s">
        <v>358</v>
      </c>
      <c r="E353" s="91">
        <v>135794452</v>
      </c>
      <c r="F353" s="92">
        <v>135794452</v>
      </c>
      <c r="G353" s="92">
        <v>102614600</v>
      </c>
      <c r="H353" s="92">
        <v>5666540</v>
      </c>
      <c r="I353" s="93"/>
      <c r="J353" s="91">
        <v>84579500</v>
      </c>
      <c r="K353" s="92">
        <v>84499500</v>
      </c>
      <c r="L353" s="92">
        <v>80000</v>
      </c>
      <c r="M353" s="94"/>
      <c r="N353" s="94"/>
      <c r="O353" s="92">
        <v>84499500</v>
      </c>
      <c r="P353" s="95">
        <v>220373952</v>
      </c>
    </row>
    <row r="354" spans="1:16" s="87" customFormat="1" ht="12" x14ac:dyDescent="0.2">
      <c r="A354" s="76">
        <v>4311010</v>
      </c>
      <c r="B354" s="98">
        <v>1010</v>
      </c>
      <c r="C354" s="96">
        <v>910</v>
      </c>
      <c r="D354" s="90" t="s">
        <v>346</v>
      </c>
      <c r="E354" s="91">
        <v>837031381</v>
      </c>
      <c r="F354" s="92">
        <v>837031381</v>
      </c>
      <c r="G354" s="92">
        <v>556736409</v>
      </c>
      <c r="H354" s="92">
        <v>104739144</v>
      </c>
      <c r="I354" s="93"/>
      <c r="J354" s="91">
        <v>129896500</v>
      </c>
      <c r="K354" s="92">
        <v>16800000</v>
      </c>
      <c r="L354" s="92">
        <v>113096500</v>
      </c>
      <c r="M354" s="94"/>
      <c r="N354" s="92">
        <v>5491200</v>
      </c>
      <c r="O354" s="92">
        <v>16800000</v>
      </c>
      <c r="P354" s="95">
        <v>966927881</v>
      </c>
    </row>
    <row r="355" spans="1:16" s="87" customFormat="1" ht="45" x14ac:dyDescent="0.2">
      <c r="A355" s="76">
        <v>4311021</v>
      </c>
      <c r="B355" s="98">
        <v>1021</v>
      </c>
      <c r="C355" s="96">
        <v>921</v>
      </c>
      <c r="D355" s="90" t="s">
        <v>182</v>
      </c>
      <c r="E355" s="91">
        <v>703967463</v>
      </c>
      <c r="F355" s="92">
        <v>703967463</v>
      </c>
      <c r="G355" s="92">
        <v>342680899</v>
      </c>
      <c r="H355" s="92">
        <v>148096700</v>
      </c>
      <c r="I355" s="93"/>
      <c r="J355" s="91">
        <v>50793300</v>
      </c>
      <c r="K355" s="92">
        <v>23000000</v>
      </c>
      <c r="L355" s="92">
        <v>27793300</v>
      </c>
      <c r="M355" s="92">
        <v>130700</v>
      </c>
      <c r="N355" s="92">
        <v>7677900</v>
      </c>
      <c r="O355" s="92">
        <v>23000000</v>
      </c>
      <c r="P355" s="95">
        <v>754760763</v>
      </c>
    </row>
    <row r="356" spans="1:16" s="87" customFormat="1" ht="90" x14ac:dyDescent="0.2">
      <c r="A356" s="76">
        <v>4311022</v>
      </c>
      <c r="B356" s="98">
        <v>1022</v>
      </c>
      <c r="C356" s="96">
        <v>922</v>
      </c>
      <c r="D356" s="90" t="s">
        <v>347</v>
      </c>
      <c r="E356" s="91">
        <v>42286586</v>
      </c>
      <c r="F356" s="92">
        <v>42286586</v>
      </c>
      <c r="G356" s="92">
        <v>18522328</v>
      </c>
      <c r="H356" s="92">
        <v>9996500</v>
      </c>
      <c r="I356" s="93"/>
      <c r="J356" s="91">
        <v>102600</v>
      </c>
      <c r="K356" s="94"/>
      <c r="L356" s="92">
        <v>102600</v>
      </c>
      <c r="M356" s="94"/>
      <c r="N356" s="92">
        <v>50600</v>
      </c>
      <c r="O356" s="94"/>
      <c r="P356" s="95">
        <v>42389186</v>
      </c>
    </row>
    <row r="357" spans="1:16" s="87" customFormat="1" ht="56.25" x14ac:dyDescent="0.2">
      <c r="A357" s="76">
        <v>4311023</v>
      </c>
      <c r="B357" s="98">
        <v>1023</v>
      </c>
      <c r="C357" s="96">
        <v>922</v>
      </c>
      <c r="D357" s="90" t="s">
        <v>183</v>
      </c>
      <c r="E357" s="91">
        <v>12343008</v>
      </c>
      <c r="F357" s="92">
        <v>12343008</v>
      </c>
      <c r="G357" s="92">
        <v>4940637</v>
      </c>
      <c r="H357" s="92">
        <v>717800</v>
      </c>
      <c r="I357" s="93"/>
      <c r="J357" s="91">
        <v>1900000</v>
      </c>
      <c r="K357" s="94"/>
      <c r="L357" s="92">
        <v>1900000</v>
      </c>
      <c r="M357" s="94"/>
      <c r="N357" s="94"/>
      <c r="O357" s="94"/>
      <c r="P357" s="95">
        <v>14243008</v>
      </c>
    </row>
    <row r="358" spans="1:16" s="87" customFormat="1" ht="45" x14ac:dyDescent="0.2">
      <c r="A358" s="76">
        <v>4311031</v>
      </c>
      <c r="B358" s="98">
        <v>1031</v>
      </c>
      <c r="C358" s="96">
        <v>921</v>
      </c>
      <c r="D358" s="90" t="s">
        <v>182</v>
      </c>
      <c r="E358" s="91">
        <v>570653200</v>
      </c>
      <c r="F358" s="92">
        <v>570653200</v>
      </c>
      <c r="G358" s="92">
        <v>458199400</v>
      </c>
      <c r="H358" s="94"/>
      <c r="I358" s="93"/>
      <c r="J358" s="97"/>
      <c r="K358" s="94"/>
      <c r="L358" s="94"/>
      <c r="M358" s="94"/>
      <c r="N358" s="94"/>
      <c r="O358" s="94"/>
      <c r="P358" s="95">
        <v>570653200</v>
      </c>
    </row>
    <row r="359" spans="1:16" s="87" customFormat="1" ht="90" x14ac:dyDescent="0.2">
      <c r="A359" s="76">
        <v>4311032</v>
      </c>
      <c r="B359" s="98">
        <v>1032</v>
      </c>
      <c r="C359" s="96">
        <v>922</v>
      </c>
      <c r="D359" s="90" t="s">
        <v>347</v>
      </c>
      <c r="E359" s="91">
        <v>36652900</v>
      </c>
      <c r="F359" s="92">
        <v>36652900</v>
      </c>
      <c r="G359" s="92">
        <v>30043400</v>
      </c>
      <c r="H359" s="94"/>
      <c r="I359" s="93"/>
      <c r="J359" s="97"/>
      <c r="K359" s="94"/>
      <c r="L359" s="94"/>
      <c r="M359" s="94"/>
      <c r="N359" s="94"/>
      <c r="O359" s="94"/>
      <c r="P359" s="95">
        <v>36652900</v>
      </c>
    </row>
    <row r="360" spans="1:16" s="87" customFormat="1" ht="56.25" x14ac:dyDescent="0.2">
      <c r="A360" s="76">
        <v>4311033</v>
      </c>
      <c r="B360" s="98">
        <v>1033</v>
      </c>
      <c r="C360" s="96">
        <v>922</v>
      </c>
      <c r="D360" s="90" t="s">
        <v>183</v>
      </c>
      <c r="E360" s="91">
        <v>3127000</v>
      </c>
      <c r="F360" s="92">
        <v>3127000</v>
      </c>
      <c r="G360" s="92">
        <v>2563200</v>
      </c>
      <c r="H360" s="94"/>
      <c r="I360" s="93"/>
      <c r="J360" s="97"/>
      <c r="K360" s="94"/>
      <c r="L360" s="94"/>
      <c r="M360" s="94"/>
      <c r="N360" s="94"/>
      <c r="O360" s="94"/>
      <c r="P360" s="95">
        <v>3127000</v>
      </c>
    </row>
    <row r="361" spans="1:16" s="87" customFormat="1" ht="56.25" x14ac:dyDescent="0.2">
      <c r="A361" s="76">
        <v>4311070</v>
      </c>
      <c r="B361" s="98">
        <v>1070</v>
      </c>
      <c r="C361" s="96">
        <v>960</v>
      </c>
      <c r="D361" s="90" t="s">
        <v>184</v>
      </c>
      <c r="E361" s="91">
        <v>76291786</v>
      </c>
      <c r="F361" s="92">
        <v>76291786</v>
      </c>
      <c r="G361" s="92">
        <v>48497598</v>
      </c>
      <c r="H361" s="92">
        <v>5990370</v>
      </c>
      <c r="I361" s="93"/>
      <c r="J361" s="91">
        <v>629600</v>
      </c>
      <c r="K361" s="94"/>
      <c r="L361" s="92">
        <v>629600</v>
      </c>
      <c r="M361" s="94"/>
      <c r="N361" s="92">
        <v>458000</v>
      </c>
      <c r="O361" s="94"/>
      <c r="P361" s="95">
        <v>76921386</v>
      </c>
    </row>
    <row r="362" spans="1:16" s="87" customFormat="1" ht="33.75" x14ac:dyDescent="0.2">
      <c r="A362" s="76">
        <v>4311080</v>
      </c>
      <c r="B362" s="98">
        <v>1080</v>
      </c>
      <c r="C362" s="96">
        <v>960</v>
      </c>
      <c r="D362" s="90" t="s">
        <v>243</v>
      </c>
      <c r="E362" s="91">
        <v>98448800</v>
      </c>
      <c r="F362" s="92">
        <v>98448800</v>
      </c>
      <c r="G362" s="92">
        <v>73880444</v>
      </c>
      <c r="H362" s="92">
        <v>3719500</v>
      </c>
      <c r="I362" s="93"/>
      <c r="J362" s="91">
        <v>12359841</v>
      </c>
      <c r="K362" s="92">
        <v>750000</v>
      </c>
      <c r="L362" s="92">
        <v>11359841</v>
      </c>
      <c r="M362" s="92">
        <v>8500000</v>
      </c>
      <c r="N362" s="92">
        <v>187100</v>
      </c>
      <c r="O362" s="92">
        <v>1000000</v>
      </c>
      <c r="P362" s="95">
        <v>110808641</v>
      </c>
    </row>
    <row r="363" spans="1:16" s="87" customFormat="1" ht="33.75" x14ac:dyDescent="0.2">
      <c r="A363" s="76">
        <v>4311141</v>
      </c>
      <c r="B363" s="98">
        <v>1141</v>
      </c>
      <c r="C363" s="96">
        <v>990</v>
      </c>
      <c r="D363" s="90" t="s">
        <v>191</v>
      </c>
      <c r="E363" s="91">
        <v>46651490</v>
      </c>
      <c r="F363" s="92">
        <v>46651490</v>
      </c>
      <c r="G363" s="92">
        <v>33124500</v>
      </c>
      <c r="H363" s="92">
        <v>1507200</v>
      </c>
      <c r="I363" s="93"/>
      <c r="J363" s="97"/>
      <c r="K363" s="94"/>
      <c r="L363" s="94"/>
      <c r="M363" s="94"/>
      <c r="N363" s="94"/>
      <c r="O363" s="94"/>
      <c r="P363" s="95">
        <v>46651490</v>
      </c>
    </row>
    <row r="364" spans="1:16" s="87" customFormat="1" ht="22.5" x14ac:dyDescent="0.2">
      <c r="A364" s="76">
        <v>4311142</v>
      </c>
      <c r="B364" s="98">
        <v>1142</v>
      </c>
      <c r="C364" s="96">
        <v>990</v>
      </c>
      <c r="D364" s="90" t="s">
        <v>167</v>
      </c>
      <c r="E364" s="91">
        <v>79640</v>
      </c>
      <c r="F364" s="92">
        <v>79640</v>
      </c>
      <c r="G364" s="94"/>
      <c r="H364" s="94"/>
      <c r="I364" s="93"/>
      <c r="J364" s="97"/>
      <c r="K364" s="94"/>
      <c r="L364" s="94"/>
      <c r="M364" s="94"/>
      <c r="N364" s="94"/>
      <c r="O364" s="94"/>
      <c r="P364" s="95">
        <v>79640</v>
      </c>
    </row>
    <row r="365" spans="1:16" s="87" customFormat="1" ht="45" x14ac:dyDescent="0.2">
      <c r="A365" s="76">
        <v>4311151</v>
      </c>
      <c r="B365" s="98">
        <v>1151</v>
      </c>
      <c r="C365" s="96">
        <v>990</v>
      </c>
      <c r="D365" s="90" t="s">
        <v>348</v>
      </c>
      <c r="E365" s="91">
        <v>7918954</v>
      </c>
      <c r="F365" s="92">
        <v>7918954</v>
      </c>
      <c r="G365" s="92">
        <v>4700700</v>
      </c>
      <c r="H365" s="92">
        <v>584100</v>
      </c>
      <c r="I365" s="93"/>
      <c r="J365" s="97"/>
      <c r="K365" s="94"/>
      <c r="L365" s="94"/>
      <c r="M365" s="94"/>
      <c r="N365" s="94"/>
      <c r="O365" s="94"/>
      <c r="P365" s="95">
        <v>7918954</v>
      </c>
    </row>
    <row r="366" spans="1:16" s="87" customFormat="1" ht="45" x14ac:dyDescent="0.2">
      <c r="A366" s="76">
        <v>4311152</v>
      </c>
      <c r="B366" s="98">
        <v>1152</v>
      </c>
      <c r="C366" s="96">
        <v>990</v>
      </c>
      <c r="D366" s="90" t="s">
        <v>349</v>
      </c>
      <c r="E366" s="91">
        <v>2653000</v>
      </c>
      <c r="F366" s="92">
        <v>2653000</v>
      </c>
      <c r="G366" s="92">
        <v>2174500</v>
      </c>
      <c r="H366" s="94"/>
      <c r="I366" s="93"/>
      <c r="J366" s="97"/>
      <c r="K366" s="94"/>
      <c r="L366" s="94"/>
      <c r="M366" s="94"/>
      <c r="N366" s="94"/>
      <c r="O366" s="94"/>
      <c r="P366" s="95">
        <v>2653000</v>
      </c>
    </row>
    <row r="367" spans="1:16" s="87" customFormat="1" ht="45" x14ac:dyDescent="0.2">
      <c r="A367" s="76">
        <v>4313105</v>
      </c>
      <c r="B367" s="98">
        <v>3105</v>
      </c>
      <c r="C367" s="98">
        <v>1010</v>
      </c>
      <c r="D367" s="90" t="s">
        <v>224</v>
      </c>
      <c r="E367" s="91">
        <v>25688980</v>
      </c>
      <c r="F367" s="92">
        <v>25688980</v>
      </c>
      <c r="G367" s="92">
        <v>15946474</v>
      </c>
      <c r="H367" s="92">
        <v>2292437</v>
      </c>
      <c r="I367" s="93"/>
      <c r="J367" s="97"/>
      <c r="K367" s="94"/>
      <c r="L367" s="94"/>
      <c r="M367" s="94"/>
      <c r="N367" s="94"/>
      <c r="O367" s="94"/>
      <c r="P367" s="95">
        <v>25688980</v>
      </c>
    </row>
    <row r="368" spans="1:16" s="87" customFormat="1" ht="101.25" x14ac:dyDescent="0.2">
      <c r="A368" s="76">
        <v>4313111</v>
      </c>
      <c r="B368" s="98">
        <v>3111</v>
      </c>
      <c r="C368" s="98">
        <v>1040</v>
      </c>
      <c r="D368" s="90" t="s">
        <v>234</v>
      </c>
      <c r="E368" s="91">
        <v>138000</v>
      </c>
      <c r="F368" s="92">
        <v>138000</v>
      </c>
      <c r="G368" s="94"/>
      <c r="H368" s="94"/>
      <c r="I368" s="93"/>
      <c r="J368" s="97"/>
      <c r="K368" s="94"/>
      <c r="L368" s="94"/>
      <c r="M368" s="94"/>
      <c r="N368" s="94"/>
      <c r="O368" s="94"/>
      <c r="P368" s="95">
        <v>138000</v>
      </c>
    </row>
    <row r="369" spans="1:16" s="87" customFormat="1" ht="33.75" x14ac:dyDescent="0.2">
      <c r="A369" s="76">
        <v>4313121</v>
      </c>
      <c r="B369" s="98">
        <v>3121</v>
      </c>
      <c r="C369" s="98">
        <v>1040</v>
      </c>
      <c r="D369" s="90" t="s">
        <v>237</v>
      </c>
      <c r="E369" s="91">
        <v>8729547</v>
      </c>
      <c r="F369" s="92">
        <v>8729547</v>
      </c>
      <c r="G369" s="92">
        <v>6747300</v>
      </c>
      <c r="H369" s="92">
        <v>242800</v>
      </c>
      <c r="I369" s="93"/>
      <c r="J369" s="97"/>
      <c r="K369" s="94"/>
      <c r="L369" s="94"/>
      <c r="M369" s="94"/>
      <c r="N369" s="94"/>
      <c r="O369" s="94"/>
      <c r="P369" s="95">
        <v>8729547</v>
      </c>
    </row>
    <row r="370" spans="1:16" s="87" customFormat="1" ht="22.5" x14ac:dyDescent="0.2">
      <c r="A370" s="76">
        <v>4313123</v>
      </c>
      <c r="B370" s="98">
        <v>3123</v>
      </c>
      <c r="C370" s="98">
        <v>1040</v>
      </c>
      <c r="D370" s="90" t="s">
        <v>238</v>
      </c>
      <c r="E370" s="91">
        <v>450000</v>
      </c>
      <c r="F370" s="92">
        <v>450000</v>
      </c>
      <c r="G370" s="94"/>
      <c r="H370" s="94"/>
      <c r="I370" s="93"/>
      <c r="J370" s="97"/>
      <c r="K370" s="94"/>
      <c r="L370" s="94"/>
      <c r="M370" s="94"/>
      <c r="N370" s="94"/>
      <c r="O370" s="94"/>
      <c r="P370" s="95">
        <v>450000</v>
      </c>
    </row>
    <row r="371" spans="1:16" s="87" customFormat="1" ht="33.75" x14ac:dyDescent="0.2">
      <c r="A371" s="76">
        <v>4313132</v>
      </c>
      <c r="B371" s="98">
        <v>3132</v>
      </c>
      <c r="C371" s="98">
        <v>1040</v>
      </c>
      <c r="D371" s="90" t="s">
        <v>350</v>
      </c>
      <c r="E371" s="91">
        <v>20348438</v>
      </c>
      <c r="F371" s="92">
        <v>20348438</v>
      </c>
      <c r="G371" s="92">
        <v>13267213</v>
      </c>
      <c r="H371" s="92">
        <v>2830830</v>
      </c>
      <c r="I371" s="93"/>
      <c r="J371" s="91">
        <v>2115100</v>
      </c>
      <c r="K371" s="94"/>
      <c r="L371" s="92">
        <v>2115100</v>
      </c>
      <c r="M371" s="92">
        <v>1220000</v>
      </c>
      <c r="N371" s="92">
        <v>171805</v>
      </c>
      <c r="O371" s="94"/>
      <c r="P371" s="95">
        <v>22463538</v>
      </c>
    </row>
    <row r="372" spans="1:16" s="87" customFormat="1" ht="22.5" x14ac:dyDescent="0.2">
      <c r="A372" s="76">
        <v>4313133</v>
      </c>
      <c r="B372" s="98">
        <v>3133</v>
      </c>
      <c r="C372" s="98">
        <v>1040</v>
      </c>
      <c r="D372" s="90" t="s">
        <v>253</v>
      </c>
      <c r="E372" s="91">
        <v>64000</v>
      </c>
      <c r="F372" s="92">
        <v>64000</v>
      </c>
      <c r="G372" s="94"/>
      <c r="H372" s="94"/>
      <c r="I372" s="93"/>
      <c r="J372" s="97"/>
      <c r="K372" s="94"/>
      <c r="L372" s="94"/>
      <c r="M372" s="94"/>
      <c r="N372" s="94"/>
      <c r="O372" s="94"/>
      <c r="P372" s="95">
        <v>64000</v>
      </c>
    </row>
    <row r="373" spans="1:16" s="87" customFormat="1" ht="33.75" x14ac:dyDescent="0.2">
      <c r="A373" s="76">
        <v>4313210</v>
      </c>
      <c r="B373" s="98">
        <v>3210</v>
      </c>
      <c r="C373" s="98">
        <v>1050</v>
      </c>
      <c r="D373" s="90" t="s">
        <v>351</v>
      </c>
      <c r="E373" s="91">
        <v>100000</v>
      </c>
      <c r="F373" s="92">
        <v>100000</v>
      </c>
      <c r="G373" s="94"/>
      <c r="H373" s="94"/>
      <c r="I373" s="93"/>
      <c r="J373" s="97"/>
      <c r="K373" s="94"/>
      <c r="L373" s="94"/>
      <c r="M373" s="94"/>
      <c r="N373" s="94"/>
      <c r="O373" s="94"/>
      <c r="P373" s="95">
        <v>100000</v>
      </c>
    </row>
    <row r="374" spans="1:16" s="87" customFormat="1" ht="45" x14ac:dyDescent="0.2">
      <c r="A374" s="76">
        <v>4313241</v>
      </c>
      <c r="B374" s="98">
        <v>3241</v>
      </c>
      <c r="C374" s="98">
        <v>1090</v>
      </c>
      <c r="D374" s="90" t="s">
        <v>231</v>
      </c>
      <c r="E374" s="91">
        <v>6453773</v>
      </c>
      <c r="F374" s="92">
        <v>6453773</v>
      </c>
      <c r="G374" s="92">
        <v>3800254</v>
      </c>
      <c r="H374" s="92">
        <v>412400</v>
      </c>
      <c r="I374" s="93"/>
      <c r="J374" s="97"/>
      <c r="K374" s="94"/>
      <c r="L374" s="94"/>
      <c r="M374" s="94"/>
      <c r="N374" s="94"/>
      <c r="O374" s="94"/>
      <c r="P374" s="95">
        <v>6453773</v>
      </c>
    </row>
    <row r="375" spans="1:16" s="87" customFormat="1" ht="33.75" x14ac:dyDescent="0.2">
      <c r="A375" s="76">
        <v>4313242</v>
      </c>
      <c r="B375" s="98">
        <v>3242</v>
      </c>
      <c r="C375" s="98">
        <v>1090</v>
      </c>
      <c r="D375" s="90" t="s">
        <v>168</v>
      </c>
      <c r="E375" s="91">
        <v>6605736</v>
      </c>
      <c r="F375" s="92">
        <v>6605736</v>
      </c>
      <c r="G375" s="94"/>
      <c r="H375" s="94"/>
      <c r="I375" s="93"/>
      <c r="J375" s="97"/>
      <c r="K375" s="94"/>
      <c r="L375" s="94"/>
      <c r="M375" s="94"/>
      <c r="N375" s="94"/>
      <c r="O375" s="94"/>
      <c r="P375" s="95">
        <v>6605736</v>
      </c>
    </row>
    <row r="376" spans="1:16" s="87" customFormat="1" ht="22.5" x14ac:dyDescent="0.2">
      <c r="A376" s="76">
        <v>4314010</v>
      </c>
      <c r="B376" s="98">
        <v>4010</v>
      </c>
      <c r="C376" s="96">
        <v>821</v>
      </c>
      <c r="D376" s="90" t="s">
        <v>244</v>
      </c>
      <c r="E376" s="91">
        <v>3660000</v>
      </c>
      <c r="F376" s="92">
        <v>3660000</v>
      </c>
      <c r="G376" s="94"/>
      <c r="H376" s="94"/>
      <c r="I376" s="93"/>
      <c r="J376" s="97"/>
      <c r="K376" s="94"/>
      <c r="L376" s="94"/>
      <c r="M376" s="94"/>
      <c r="N376" s="94"/>
      <c r="O376" s="94"/>
      <c r="P376" s="95">
        <v>3660000</v>
      </c>
    </row>
    <row r="377" spans="1:16" s="87" customFormat="1" ht="22.5" x14ac:dyDescent="0.2">
      <c r="A377" s="76">
        <v>4314030</v>
      </c>
      <c r="B377" s="98">
        <v>4030</v>
      </c>
      <c r="C377" s="96">
        <v>824</v>
      </c>
      <c r="D377" s="90" t="s">
        <v>246</v>
      </c>
      <c r="E377" s="91">
        <v>29245300</v>
      </c>
      <c r="F377" s="92">
        <v>29245300</v>
      </c>
      <c r="G377" s="92">
        <v>20385000</v>
      </c>
      <c r="H377" s="92">
        <v>2776300</v>
      </c>
      <c r="I377" s="93"/>
      <c r="J377" s="91">
        <v>232800</v>
      </c>
      <c r="K377" s="94"/>
      <c r="L377" s="92">
        <v>182800</v>
      </c>
      <c r="M377" s="92">
        <v>90000</v>
      </c>
      <c r="N377" s="92">
        <v>27000</v>
      </c>
      <c r="O377" s="92">
        <v>50000</v>
      </c>
      <c r="P377" s="95">
        <v>29478100</v>
      </c>
    </row>
    <row r="378" spans="1:16" s="87" customFormat="1" ht="56.25" x14ac:dyDescent="0.2">
      <c r="A378" s="76">
        <v>4314060</v>
      </c>
      <c r="B378" s="98">
        <v>4060</v>
      </c>
      <c r="C378" s="96">
        <v>828</v>
      </c>
      <c r="D378" s="90" t="s">
        <v>248</v>
      </c>
      <c r="E378" s="91">
        <v>7663800</v>
      </c>
      <c r="F378" s="92">
        <v>7663800</v>
      </c>
      <c r="G378" s="92">
        <v>3500000</v>
      </c>
      <c r="H378" s="92">
        <v>1473900</v>
      </c>
      <c r="I378" s="93"/>
      <c r="J378" s="91">
        <v>2130100</v>
      </c>
      <c r="K378" s="92">
        <v>200000</v>
      </c>
      <c r="L378" s="92">
        <v>1630100</v>
      </c>
      <c r="M378" s="92">
        <v>900000</v>
      </c>
      <c r="N378" s="92">
        <v>90000</v>
      </c>
      <c r="O378" s="92">
        <v>500000</v>
      </c>
      <c r="P378" s="95">
        <v>9793900</v>
      </c>
    </row>
    <row r="379" spans="1:16" s="87" customFormat="1" ht="33.75" x14ac:dyDescent="0.2">
      <c r="A379" s="76">
        <v>4314081</v>
      </c>
      <c r="B379" s="98">
        <v>4081</v>
      </c>
      <c r="C379" s="96">
        <v>829</v>
      </c>
      <c r="D379" s="90" t="s">
        <v>249</v>
      </c>
      <c r="E379" s="91">
        <v>3073790</v>
      </c>
      <c r="F379" s="92">
        <v>3073790</v>
      </c>
      <c r="G379" s="92">
        <v>2250000</v>
      </c>
      <c r="H379" s="92">
        <v>69500</v>
      </c>
      <c r="I379" s="93"/>
      <c r="J379" s="97"/>
      <c r="K379" s="94"/>
      <c r="L379" s="94"/>
      <c r="M379" s="94"/>
      <c r="N379" s="94"/>
      <c r="O379" s="94"/>
      <c r="P379" s="95">
        <v>3073790</v>
      </c>
    </row>
    <row r="380" spans="1:16" s="87" customFormat="1" ht="22.5" x14ac:dyDescent="0.2">
      <c r="A380" s="76">
        <v>4314082</v>
      </c>
      <c r="B380" s="98">
        <v>4082</v>
      </c>
      <c r="C380" s="96">
        <v>829</v>
      </c>
      <c r="D380" s="90" t="s">
        <v>250</v>
      </c>
      <c r="E380" s="91">
        <v>416900</v>
      </c>
      <c r="F380" s="92">
        <v>416900</v>
      </c>
      <c r="G380" s="94"/>
      <c r="H380" s="94"/>
      <c r="I380" s="93"/>
      <c r="J380" s="97"/>
      <c r="K380" s="94"/>
      <c r="L380" s="94"/>
      <c r="M380" s="94"/>
      <c r="N380" s="94"/>
      <c r="O380" s="94"/>
      <c r="P380" s="95">
        <v>416900</v>
      </c>
    </row>
    <row r="381" spans="1:16" s="87" customFormat="1" ht="56.25" x14ac:dyDescent="0.2">
      <c r="A381" s="76">
        <v>4315031</v>
      </c>
      <c r="B381" s="98">
        <v>5031</v>
      </c>
      <c r="C381" s="96">
        <v>810</v>
      </c>
      <c r="D381" s="90" t="s">
        <v>258</v>
      </c>
      <c r="E381" s="91">
        <v>44527192</v>
      </c>
      <c r="F381" s="92">
        <v>44527192</v>
      </c>
      <c r="G381" s="92">
        <v>29511717</v>
      </c>
      <c r="H381" s="92">
        <v>2972600</v>
      </c>
      <c r="I381" s="93"/>
      <c r="J381" s="91">
        <v>41300</v>
      </c>
      <c r="K381" s="94"/>
      <c r="L381" s="92">
        <v>41300</v>
      </c>
      <c r="M381" s="94"/>
      <c r="N381" s="92">
        <v>39100</v>
      </c>
      <c r="O381" s="94"/>
      <c r="P381" s="95">
        <v>44568492</v>
      </c>
    </row>
    <row r="382" spans="1:16" s="87" customFormat="1" ht="90" x14ac:dyDescent="0.2">
      <c r="A382" s="76">
        <v>4315061</v>
      </c>
      <c r="B382" s="98">
        <v>5061</v>
      </c>
      <c r="C382" s="96">
        <v>810</v>
      </c>
      <c r="D382" s="90" t="s">
        <v>262</v>
      </c>
      <c r="E382" s="91">
        <v>120000</v>
      </c>
      <c r="F382" s="92">
        <v>120000</v>
      </c>
      <c r="G382" s="94"/>
      <c r="H382" s="94"/>
      <c r="I382" s="93"/>
      <c r="J382" s="97"/>
      <c r="K382" s="94"/>
      <c r="L382" s="94"/>
      <c r="M382" s="94"/>
      <c r="N382" s="94"/>
      <c r="O382" s="94"/>
      <c r="P382" s="95">
        <v>120000</v>
      </c>
    </row>
    <row r="383" spans="1:16" s="87" customFormat="1" ht="33.75" x14ac:dyDescent="0.2">
      <c r="A383" s="76">
        <v>4316011</v>
      </c>
      <c r="B383" s="98">
        <v>6011</v>
      </c>
      <c r="C383" s="96">
        <v>610</v>
      </c>
      <c r="D383" s="90" t="s">
        <v>268</v>
      </c>
      <c r="E383" s="91">
        <v>2299200</v>
      </c>
      <c r="F383" s="94"/>
      <c r="G383" s="94"/>
      <c r="H383" s="94"/>
      <c r="I383" s="101">
        <v>2299200</v>
      </c>
      <c r="J383" s="91">
        <v>71250000</v>
      </c>
      <c r="K383" s="92">
        <v>71250000</v>
      </c>
      <c r="L383" s="94"/>
      <c r="M383" s="94"/>
      <c r="N383" s="94"/>
      <c r="O383" s="92">
        <v>71250000</v>
      </c>
      <c r="P383" s="95">
        <v>73549200</v>
      </c>
    </row>
    <row r="384" spans="1:16" s="87" customFormat="1" ht="33.75" x14ac:dyDescent="0.2">
      <c r="A384" s="99">
        <v>4400000</v>
      </c>
      <c r="B384" s="80"/>
      <c r="C384" s="80"/>
      <c r="D384" s="81" t="s">
        <v>359</v>
      </c>
      <c r="E384" s="82">
        <v>2243151439</v>
      </c>
      <c r="F384" s="83">
        <v>2238684578</v>
      </c>
      <c r="G384" s="83">
        <v>1479898022</v>
      </c>
      <c r="H384" s="83">
        <v>206740968</v>
      </c>
      <c r="I384" s="100">
        <v>4466861</v>
      </c>
      <c r="J384" s="82">
        <v>311892352</v>
      </c>
      <c r="K384" s="83">
        <v>201499402</v>
      </c>
      <c r="L384" s="83">
        <v>110392950</v>
      </c>
      <c r="M384" s="83">
        <v>6564900</v>
      </c>
      <c r="N384" s="83">
        <v>330970</v>
      </c>
      <c r="O384" s="83">
        <v>201499402</v>
      </c>
      <c r="P384" s="86">
        <v>2555043791</v>
      </c>
    </row>
    <row r="385" spans="1:16" s="87" customFormat="1" ht="33.75" x14ac:dyDescent="0.2">
      <c r="A385" s="76">
        <v>4410000</v>
      </c>
      <c r="B385" s="89"/>
      <c r="C385" s="89"/>
      <c r="D385" s="90" t="s">
        <v>359</v>
      </c>
      <c r="E385" s="91">
        <v>2243151439</v>
      </c>
      <c r="F385" s="92">
        <v>2238684578</v>
      </c>
      <c r="G385" s="92">
        <v>1479898022</v>
      </c>
      <c r="H385" s="92">
        <v>206740968</v>
      </c>
      <c r="I385" s="101">
        <v>4466861</v>
      </c>
      <c r="J385" s="91">
        <v>311892352</v>
      </c>
      <c r="K385" s="92">
        <v>201499402</v>
      </c>
      <c r="L385" s="92">
        <v>110392950</v>
      </c>
      <c r="M385" s="92">
        <v>6564900</v>
      </c>
      <c r="N385" s="92">
        <v>330970</v>
      </c>
      <c r="O385" s="92">
        <v>201499402</v>
      </c>
      <c r="P385" s="95">
        <v>2555043791</v>
      </c>
    </row>
    <row r="386" spans="1:16" s="87" customFormat="1" ht="45" x14ac:dyDescent="0.2">
      <c r="A386" s="76">
        <v>4410160</v>
      </c>
      <c r="B386" s="96">
        <v>160</v>
      </c>
      <c r="C386" s="96">
        <v>111</v>
      </c>
      <c r="D386" s="90" t="s">
        <v>360</v>
      </c>
      <c r="E386" s="91">
        <v>119470931</v>
      </c>
      <c r="F386" s="92">
        <v>119470931</v>
      </c>
      <c r="G386" s="92">
        <v>91709260</v>
      </c>
      <c r="H386" s="92">
        <v>4185500</v>
      </c>
      <c r="I386" s="93"/>
      <c r="J386" s="91">
        <v>75052900</v>
      </c>
      <c r="K386" s="92">
        <v>74989900</v>
      </c>
      <c r="L386" s="92">
        <v>63000</v>
      </c>
      <c r="M386" s="94"/>
      <c r="N386" s="94"/>
      <c r="O386" s="92">
        <v>74989900</v>
      </c>
      <c r="P386" s="95">
        <v>194523831</v>
      </c>
    </row>
    <row r="387" spans="1:16" s="87" customFormat="1" ht="12" x14ac:dyDescent="0.2">
      <c r="A387" s="76">
        <v>4411010</v>
      </c>
      <c r="B387" s="98">
        <v>1010</v>
      </c>
      <c r="C387" s="96">
        <v>910</v>
      </c>
      <c r="D387" s="90" t="s">
        <v>346</v>
      </c>
      <c r="E387" s="91">
        <v>640437474</v>
      </c>
      <c r="F387" s="92">
        <v>640437474</v>
      </c>
      <c r="G387" s="92">
        <v>429022536</v>
      </c>
      <c r="H387" s="92">
        <v>80911768</v>
      </c>
      <c r="I387" s="93"/>
      <c r="J387" s="91">
        <v>99472970</v>
      </c>
      <c r="K387" s="92">
        <v>3164470</v>
      </c>
      <c r="L387" s="92">
        <v>96308500</v>
      </c>
      <c r="M387" s="94"/>
      <c r="N387" s="92">
        <v>21270</v>
      </c>
      <c r="O387" s="92">
        <v>3164470</v>
      </c>
      <c r="P387" s="95">
        <v>739910444</v>
      </c>
    </row>
    <row r="388" spans="1:16" s="87" customFormat="1" ht="45" x14ac:dyDescent="0.2">
      <c r="A388" s="76">
        <v>4411021</v>
      </c>
      <c r="B388" s="98">
        <v>1021</v>
      </c>
      <c r="C388" s="96">
        <v>921</v>
      </c>
      <c r="D388" s="90" t="s">
        <v>182</v>
      </c>
      <c r="E388" s="91">
        <v>608155910</v>
      </c>
      <c r="F388" s="92">
        <v>608155910</v>
      </c>
      <c r="G388" s="92">
        <v>312000928</v>
      </c>
      <c r="H388" s="92">
        <v>98276700</v>
      </c>
      <c r="I388" s="93"/>
      <c r="J388" s="91">
        <v>21938200</v>
      </c>
      <c r="K388" s="92">
        <v>16943400</v>
      </c>
      <c r="L388" s="92">
        <v>4994800</v>
      </c>
      <c r="M388" s="92">
        <v>69900</v>
      </c>
      <c r="N388" s="92">
        <v>13650</v>
      </c>
      <c r="O388" s="92">
        <v>16943400</v>
      </c>
      <c r="P388" s="95">
        <v>630094110</v>
      </c>
    </row>
    <row r="389" spans="1:16" s="87" customFormat="1" ht="90" x14ac:dyDescent="0.2">
      <c r="A389" s="76">
        <v>4411022</v>
      </c>
      <c r="B389" s="98">
        <v>1022</v>
      </c>
      <c r="C389" s="96">
        <v>922</v>
      </c>
      <c r="D389" s="90" t="s">
        <v>347</v>
      </c>
      <c r="E389" s="91">
        <v>41205010</v>
      </c>
      <c r="F389" s="92">
        <v>41205010</v>
      </c>
      <c r="G389" s="92">
        <v>18305357</v>
      </c>
      <c r="H389" s="92">
        <v>7069200</v>
      </c>
      <c r="I389" s="93"/>
      <c r="J389" s="91">
        <v>1490000</v>
      </c>
      <c r="K389" s="92">
        <v>1490000</v>
      </c>
      <c r="L389" s="94"/>
      <c r="M389" s="94"/>
      <c r="N389" s="94"/>
      <c r="O389" s="92">
        <v>1490000</v>
      </c>
      <c r="P389" s="95">
        <v>42695010</v>
      </c>
    </row>
    <row r="390" spans="1:16" s="87" customFormat="1" ht="45" x14ac:dyDescent="0.2">
      <c r="A390" s="76">
        <v>4411031</v>
      </c>
      <c r="B390" s="98">
        <v>1031</v>
      </c>
      <c r="C390" s="96">
        <v>921</v>
      </c>
      <c r="D390" s="90" t="s">
        <v>182</v>
      </c>
      <c r="E390" s="91">
        <v>492461900</v>
      </c>
      <c r="F390" s="92">
        <v>492461900</v>
      </c>
      <c r="G390" s="92">
        <v>392978500</v>
      </c>
      <c r="H390" s="94"/>
      <c r="I390" s="93"/>
      <c r="J390" s="97"/>
      <c r="K390" s="94"/>
      <c r="L390" s="94"/>
      <c r="M390" s="94"/>
      <c r="N390" s="94"/>
      <c r="O390" s="94"/>
      <c r="P390" s="95">
        <v>492461900</v>
      </c>
    </row>
    <row r="391" spans="1:16" s="87" customFormat="1" ht="90" x14ac:dyDescent="0.2">
      <c r="A391" s="76">
        <v>4411032</v>
      </c>
      <c r="B391" s="98">
        <v>1032</v>
      </c>
      <c r="C391" s="96">
        <v>922</v>
      </c>
      <c r="D391" s="90" t="s">
        <v>347</v>
      </c>
      <c r="E391" s="91">
        <v>20998400</v>
      </c>
      <c r="F391" s="92">
        <v>20998400</v>
      </c>
      <c r="G391" s="92">
        <v>17211800</v>
      </c>
      <c r="H391" s="94"/>
      <c r="I391" s="93"/>
      <c r="J391" s="97"/>
      <c r="K391" s="94"/>
      <c r="L391" s="94"/>
      <c r="M391" s="94"/>
      <c r="N391" s="94"/>
      <c r="O391" s="94"/>
      <c r="P391" s="95">
        <v>20998400</v>
      </c>
    </row>
    <row r="392" spans="1:16" s="87" customFormat="1" ht="56.25" x14ac:dyDescent="0.2">
      <c r="A392" s="76">
        <v>4411070</v>
      </c>
      <c r="B392" s="98">
        <v>1070</v>
      </c>
      <c r="C392" s="96">
        <v>960</v>
      </c>
      <c r="D392" s="90" t="s">
        <v>184</v>
      </c>
      <c r="E392" s="91">
        <v>80107260</v>
      </c>
      <c r="F392" s="92">
        <v>80107260</v>
      </c>
      <c r="G392" s="92">
        <v>55507361</v>
      </c>
      <c r="H392" s="92">
        <v>5578800</v>
      </c>
      <c r="I392" s="93"/>
      <c r="J392" s="91">
        <v>1610700</v>
      </c>
      <c r="K392" s="92">
        <v>1500000</v>
      </c>
      <c r="L392" s="92">
        <v>110700</v>
      </c>
      <c r="M392" s="94"/>
      <c r="N392" s="92">
        <v>2100</v>
      </c>
      <c r="O392" s="92">
        <v>1500000</v>
      </c>
      <c r="P392" s="95">
        <v>81717960</v>
      </c>
    </row>
    <row r="393" spans="1:16" s="87" customFormat="1" ht="33.75" x14ac:dyDescent="0.2">
      <c r="A393" s="76">
        <v>4411080</v>
      </c>
      <c r="B393" s="98">
        <v>1080</v>
      </c>
      <c r="C393" s="96">
        <v>960</v>
      </c>
      <c r="D393" s="90" t="s">
        <v>243</v>
      </c>
      <c r="E393" s="91">
        <v>75090840</v>
      </c>
      <c r="F393" s="92">
        <v>75090840</v>
      </c>
      <c r="G393" s="92">
        <v>55056271</v>
      </c>
      <c r="H393" s="92">
        <v>2473200</v>
      </c>
      <c r="I393" s="93"/>
      <c r="J393" s="91">
        <v>6630000</v>
      </c>
      <c r="K393" s="94"/>
      <c r="L393" s="92">
        <v>6630000</v>
      </c>
      <c r="M393" s="92">
        <v>5095000</v>
      </c>
      <c r="N393" s="92">
        <v>270000</v>
      </c>
      <c r="O393" s="94"/>
      <c r="P393" s="95">
        <v>81720840</v>
      </c>
    </row>
    <row r="394" spans="1:16" s="87" customFormat="1" ht="33.75" x14ac:dyDescent="0.2">
      <c r="A394" s="76">
        <v>4411141</v>
      </c>
      <c r="B394" s="98">
        <v>1141</v>
      </c>
      <c r="C394" s="96">
        <v>990</v>
      </c>
      <c r="D394" s="90" t="s">
        <v>191</v>
      </c>
      <c r="E394" s="91">
        <v>45184290</v>
      </c>
      <c r="F394" s="92">
        <v>45184290</v>
      </c>
      <c r="G394" s="92">
        <v>32729500</v>
      </c>
      <c r="H394" s="92">
        <v>1842200</v>
      </c>
      <c r="I394" s="93"/>
      <c r="J394" s="97"/>
      <c r="K394" s="94"/>
      <c r="L394" s="94"/>
      <c r="M394" s="94"/>
      <c r="N394" s="94"/>
      <c r="O394" s="94"/>
      <c r="P394" s="95">
        <v>45184290</v>
      </c>
    </row>
    <row r="395" spans="1:16" s="87" customFormat="1" ht="22.5" x14ac:dyDescent="0.2">
      <c r="A395" s="76">
        <v>4411142</v>
      </c>
      <c r="B395" s="98">
        <v>1142</v>
      </c>
      <c r="C395" s="96">
        <v>990</v>
      </c>
      <c r="D395" s="90" t="s">
        <v>167</v>
      </c>
      <c r="E395" s="91">
        <v>61540</v>
      </c>
      <c r="F395" s="92">
        <v>61540</v>
      </c>
      <c r="G395" s="94"/>
      <c r="H395" s="94"/>
      <c r="I395" s="93"/>
      <c r="J395" s="97"/>
      <c r="K395" s="94"/>
      <c r="L395" s="94"/>
      <c r="M395" s="94"/>
      <c r="N395" s="94"/>
      <c r="O395" s="94"/>
      <c r="P395" s="95">
        <v>61540</v>
      </c>
    </row>
    <row r="396" spans="1:16" s="87" customFormat="1" ht="45" x14ac:dyDescent="0.2">
      <c r="A396" s="76">
        <v>4411151</v>
      </c>
      <c r="B396" s="98">
        <v>1151</v>
      </c>
      <c r="C396" s="96">
        <v>990</v>
      </c>
      <c r="D396" s="90" t="s">
        <v>348</v>
      </c>
      <c r="E396" s="91">
        <v>4176200</v>
      </c>
      <c r="F396" s="92">
        <v>4176200</v>
      </c>
      <c r="G396" s="92">
        <v>2890000</v>
      </c>
      <c r="H396" s="92">
        <v>215400</v>
      </c>
      <c r="I396" s="93"/>
      <c r="J396" s="97"/>
      <c r="K396" s="94"/>
      <c r="L396" s="94"/>
      <c r="M396" s="94"/>
      <c r="N396" s="94"/>
      <c r="O396" s="94"/>
      <c r="P396" s="95">
        <v>4176200</v>
      </c>
    </row>
    <row r="397" spans="1:16" s="87" customFormat="1" ht="45" x14ac:dyDescent="0.2">
      <c r="A397" s="76">
        <v>4411152</v>
      </c>
      <c r="B397" s="98">
        <v>1152</v>
      </c>
      <c r="C397" s="96">
        <v>990</v>
      </c>
      <c r="D397" s="90" t="s">
        <v>349</v>
      </c>
      <c r="E397" s="91">
        <v>2653000</v>
      </c>
      <c r="F397" s="92">
        <v>2653000</v>
      </c>
      <c r="G397" s="92">
        <v>2174500</v>
      </c>
      <c r="H397" s="94"/>
      <c r="I397" s="93"/>
      <c r="J397" s="97"/>
      <c r="K397" s="94"/>
      <c r="L397" s="94"/>
      <c r="M397" s="94"/>
      <c r="N397" s="94"/>
      <c r="O397" s="94"/>
      <c r="P397" s="95">
        <v>2653000</v>
      </c>
    </row>
    <row r="398" spans="1:16" s="87" customFormat="1" ht="45" x14ac:dyDescent="0.2">
      <c r="A398" s="76">
        <v>4413105</v>
      </c>
      <c r="B398" s="98">
        <v>3105</v>
      </c>
      <c r="C398" s="98">
        <v>1010</v>
      </c>
      <c r="D398" s="90" t="s">
        <v>224</v>
      </c>
      <c r="E398" s="91">
        <v>15207900</v>
      </c>
      <c r="F398" s="92">
        <v>15207900</v>
      </c>
      <c r="G398" s="92">
        <v>10969709</v>
      </c>
      <c r="H398" s="92">
        <v>668600</v>
      </c>
      <c r="I398" s="93"/>
      <c r="J398" s="97"/>
      <c r="K398" s="94"/>
      <c r="L398" s="94"/>
      <c r="M398" s="94"/>
      <c r="N398" s="94"/>
      <c r="O398" s="94"/>
      <c r="P398" s="95">
        <v>15207900</v>
      </c>
    </row>
    <row r="399" spans="1:16" s="87" customFormat="1" ht="101.25" x14ac:dyDescent="0.2">
      <c r="A399" s="76">
        <v>4413111</v>
      </c>
      <c r="B399" s="98">
        <v>3111</v>
      </c>
      <c r="C399" s="98">
        <v>1040</v>
      </c>
      <c r="D399" s="90" t="s">
        <v>234</v>
      </c>
      <c r="E399" s="91">
        <v>60000</v>
      </c>
      <c r="F399" s="92">
        <v>60000</v>
      </c>
      <c r="G399" s="94"/>
      <c r="H399" s="94"/>
      <c r="I399" s="93"/>
      <c r="J399" s="97"/>
      <c r="K399" s="94"/>
      <c r="L399" s="94"/>
      <c r="M399" s="94"/>
      <c r="N399" s="94"/>
      <c r="O399" s="94"/>
      <c r="P399" s="95">
        <v>60000</v>
      </c>
    </row>
    <row r="400" spans="1:16" s="87" customFormat="1" ht="33.75" x14ac:dyDescent="0.2">
      <c r="A400" s="76">
        <v>4413121</v>
      </c>
      <c r="B400" s="98">
        <v>3121</v>
      </c>
      <c r="C400" s="98">
        <v>1040</v>
      </c>
      <c r="D400" s="90" t="s">
        <v>237</v>
      </c>
      <c r="E400" s="91">
        <v>10071900</v>
      </c>
      <c r="F400" s="92">
        <v>10071900</v>
      </c>
      <c r="G400" s="92">
        <v>7506500</v>
      </c>
      <c r="H400" s="92">
        <v>522400</v>
      </c>
      <c r="I400" s="93"/>
      <c r="J400" s="97"/>
      <c r="K400" s="94"/>
      <c r="L400" s="94"/>
      <c r="M400" s="94"/>
      <c r="N400" s="94"/>
      <c r="O400" s="94"/>
      <c r="P400" s="95">
        <v>10071900</v>
      </c>
    </row>
    <row r="401" spans="1:16" s="87" customFormat="1" ht="22.5" x14ac:dyDescent="0.2">
      <c r="A401" s="76">
        <v>4413123</v>
      </c>
      <c r="B401" s="98">
        <v>3123</v>
      </c>
      <c r="C401" s="98">
        <v>1040</v>
      </c>
      <c r="D401" s="90" t="s">
        <v>238</v>
      </c>
      <c r="E401" s="91">
        <v>438450</v>
      </c>
      <c r="F401" s="92">
        <v>438450</v>
      </c>
      <c r="G401" s="94"/>
      <c r="H401" s="94"/>
      <c r="I401" s="93"/>
      <c r="J401" s="97"/>
      <c r="K401" s="94"/>
      <c r="L401" s="94"/>
      <c r="M401" s="94"/>
      <c r="N401" s="94"/>
      <c r="O401" s="94"/>
      <c r="P401" s="95">
        <v>438450</v>
      </c>
    </row>
    <row r="402" spans="1:16" s="87" customFormat="1" ht="33.75" x14ac:dyDescent="0.2">
      <c r="A402" s="76">
        <v>4413132</v>
      </c>
      <c r="B402" s="98">
        <v>3132</v>
      </c>
      <c r="C402" s="98">
        <v>1040</v>
      </c>
      <c r="D402" s="90" t="s">
        <v>350</v>
      </c>
      <c r="E402" s="91">
        <v>12543440</v>
      </c>
      <c r="F402" s="92">
        <v>12543440</v>
      </c>
      <c r="G402" s="92">
        <v>8129800</v>
      </c>
      <c r="H402" s="92">
        <v>2399100</v>
      </c>
      <c r="I402" s="93"/>
      <c r="J402" s="91">
        <v>2261950</v>
      </c>
      <c r="K402" s="94"/>
      <c r="L402" s="92">
        <v>2261950</v>
      </c>
      <c r="M402" s="92">
        <v>1400000</v>
      </c>
      <c r="N402" s="92">
        <v>23950</v>
      </c>
      <c r="O402" s="94"/>
      <c r="P402" s="95">
        <v>14805390</v>
      </c>
    </row>
    <row r="403" spans="1:16" s="87" customFormat="1" ht="33.75" x14ac:dyDescent="0.2">
      <c r="A403" s="76">
        <v>4413210</v>
      </c>
      <c r="B403" s="98">
        <v>3210</v>
      </c>
      <c r="C403" s="98">
        <v>1050</v>
      </c>
      <c r="D403" s="90" t="s">
        <v>351</v>
      </c>
      <c r="E403" s="91">
        <v>51190</v>
      </c>
      <c r="F403" s="92">
        <v>51190</v>
      </c>
      <c r="G403" s="94"/>
      <c r="H403" s="94"/>
      <c r="I403" s="93"/>
      <c r="J403" s="97"/>
      <c r="K403" s="94"/>
      <c r="L403" s="94"/>
      <c r="M403" s="94"/>
      <c r="N403" s="94"/>
      <c r="O403" s="94"/>
      <c r="P403" s="95">
        <v>51190</v>
      </c>
    </row>
    <row r="404" spans="1:16" s="87" customFormat="1" ht="33.75" x14ac:dyDescent="0.2">
      <c r="A404" s="76">
        <v>4413242</v>
      </c>
      <c r="B404" s="98">
        <v>3242</v>
      </c>
      <c r="C404" s="98">
        <v>1090</v>
      </c>
      <c r="D404" s="90" t="s">
        <v>168</v>
      </c>
      <c r="E404" s="91">
        <v>7000000</v>
      </c>
      <c r="F404" s="92">
        <v>7000000</v>
      </c>
      <c r="G404" s="94"/>
      <c r="H404" s="94"/>
      <c r="I404" s="93"/>
      <c r="J404" s="97"/>
      <c r="K404" s="94"/>
      <c r="L404" s="94"/>
      <c r="M404" s="94"/>
      <c r="N404" s="94"/>
      <c r="O404" s="94"/>
      <c r="P404" s="95">
        <v>7000000</v>
      </c>
    </row>
    <row r="405" spans="1:16" s="87" customFormat="1" ht="22.5" x14ac:dyDescent="0.2">
      <c r="A405" s="76">
        <v>4414030</v>
      </c>
      <c r="B405" s="98">
        <v>4030</v>
      </c>
      <c r="C405" s="96">
        <v>824</v>
      </c>
      <c r="D405" s="90" t="s">
        <v>246</v>
      </c>
      <c r="E405" s="91">
        <v>23326416</v>
      </c>
      <c r="F405" s="92">
        <v>23326416</v>
      </c>
      <c r="G405" s="92">
        <v>16308000</v>
      </c>
      <c r="H405" s="92">
        <v>1686600</v>
      </c>
      <c r="I405" s="93"/>
      <c r="J405" s="91">
        <v>24000</v>
      </c>
      <c r="K405" s="94"/>
      <c r="L405" s="92">
        <v>24000</v>
      </c>
      <c r="M405" s="94"/>
      <c r="N405" s="94"/>
      <c r="O405" s="94"/>
      <c r="P405" s="95">
        <v>23350416</v>
      </c>
    </row>
    <row r="406" spans="1:16" s="87" customFormat="1" ht="22.5" x14ac:dyDescent="0.2">
      <c r="A406" s="76">
        <v>4414070</v>
      </c>
      <c r="B406" s="98">
        <v>4070</v>
      </c>
      <c r="C406" s="96">
        <v>823</v>
      </c>
      <c r="D406" s="90" t="s">
        <v>361</v>
      </c>
      <c r="E406" s="91">
        <v>1863600</v>
      </c>
      <c r="F406" s="92">
        <v>1863600</v>
      </c>
      <c r="G406" s="94"/>
      <c r="H406" s="94"/>
      <c r="I406" s="93"/>
      <c r="J406" s="97"/>
      <c r="K406" s="94"/>
      <c r="L406" s="94"/>
      <c r="M406" s="94"/>
      <c r="N406" s="94"/>
      <c r="O406" s="94"/>
      <c r="P406" s="95">
        <v>1863600</v>
      </c>
    </row>
    <row r="407" spans="1:16" s="87" customFormat="1" ht="33.75" x14ac:dyDescent="0.2">
      <c r="A407" s="76">
        <v>4414081</v>
      </c>
      <c r="B407" s="98">
        <v>4081</v>
      </c>
      <c r="C407" s="96">
        <v>829</v>
      </c>
      <c r="D407" s="90" t="s">
        <v>249</v>
      </c>
      <c r="E407" s="91">
        <v>2604270</v>
      </c>
      <c r="F407" s="92">
        <v>2604270</v>
      </c>
      <c r="G407" s="92">
        <v>1652600</v>
      </c>
      <c r="H407" s="92">
        <v>88100</v>
      </c>
      <c r="I407" s="93"/>
      <c r="J407" s="97"/>
      <c r="K407" s="94"/>
      <c r="L407" s="94"/>
      <c r="M407" s="94"/>
      <c r="N407" s="94"/>
      <c r="O407" s="94"/>
      <c r="P407" s="95">
        <v>2604270</v>
      </c>
    </row>
    <row r="408" spans="1:16" s="87" customFormat="1" ht="22.5" x14ac:dyDescent="0.2">
      <c r="A408" s="76">
        <v>4414082</v>
      </c>
      <c r="B408" s="98">
        <v>4082</v>
      </c>
      <c r="C408" s="96">
        <v>829</v>
      </c>
      <c r="D408" s="90" t="s">
        <v>250</v>
      </c>
      <c r="E408" s="91">
        <v>335000</v>
      </c>
      <c r="F408" s="92">
        <v>335000</v>
      </c>
      <c r="G408" s="94"/>
      <c r="H408" s="94"/>
      <c r="I408" s="93"/>
      <c r="J408" s="97"/>
      <c r="K408" s="94"/>
      <c r="L408" s="94"/>
      <c r="M408" s="94"/>
      <c r="N408" s="94"/>
      <c r="O408" s="94"/>
      <c r="P408" s="95">
        <v>335000</v>
      </c>
    </row>
    <row r="409" spans="1:16" s="87" customFormat="1" ht="56.25" x14ac:dyDescent="0.2">
      <c r="A409" s="76">
        <v>4415031</v>
      </c>
      <c r="B409" s="98">
        <v>5031</v>
      </c>
      <c r="C409" s="96">
        <v>810</v>
      </c>
      <c r="D409" s="90" t="s">
        <v>258</v>
      </c>
      <c r="E409" s="91">
        <v>34479657</v>
      </c>
      <c r="F409" s="92">
        <v>34479657</v>
      </c>
      <c r="G409" s="92">
        <v>25745400</v>
      </c>
      <c r="H409" s="92">
        <v>823400</v>
      </c>
      <c r="I409" s="93"/>
      <c r="J409" s="97"/>
      <c r="K409" s="94"/>
      <c r="L409" s="94"/>
      <c r="M409" s="94"/>
      <c r="N409" s="94"/>
      <c r="O409" s="94"/>
      <c r="P409" s="95">
        <v>34479657</v>
      </c>
    </row>
    <row r="410" spans="1:16" s="87" customFormat="1" ht="90" x14ac:dyDescent="0.2">
      <c r="A410" s="76">
        <v>4415061</v>
      </c>
      <c r="B410" s="98">
        <v>5061</v>
      </c>
      <c r="C410" s="96">
        <v>810</v>
      </c>
      <c r="D410" s="90" t="s">
        <v>262</v>
      </c>
      <c r="E410" s="91">
        <v>700000</v>
      </c>
      <c r="F410" s="92">
        <v>700000</v>
      </c>
      <c r="G410" s="94"/>
      <c r="H410" s="94"/>
      <c r="I410" s="93"/>
      <c r="J410" s="97"/>
      <c r="K410" s="94"/>
      <c r="L410" s="94"/>
      <c r="M410" s="94"/>
      <c r="N410" s="94"/>
      <c r="O410" s="94"/>
      <c r="P410" s="95">
        <v>700000</v>
      </c>
    </row>
    <row r="411" spans="1:16" s="87" customFormat="1" ht="33.75" x14ac:dyDescent="0.2">
      <c r="A411" s="76">
        <v>4416011</v>
      </c>
      <c r="B411" s="98">
        <v>6011</v>
      </c>
      <c r="C411" s="96">
        <v>610</v>
      </c>
      <c r="D411" s="90" t="s">
        <v>268</v>
      </c>
      <c r="E411" s="91">
        <v>4466861</v>
      </c>
      <c r="F411" s="94"/>
      <c r="G411" s="94"/>
      <c r="H411" s="94"/>
      <c r="I411" s="101">
        <v>4466861</v>
      </c>
      <c r="J411" s="91">
        <v>53598470</v>
      </c>
      <c r="K411" s="92">
        <v>53598470</v>
      </c>
      <c r="L411" s="94"/>
      <c r="M411" s="94"/>
      <c r="N411" s="94"/>
      <c r="O411" s="92">
        <v>53598470</v>
      </c>
      <c r="P411" s="95">
        <v>58065331</v>
      </c>
    </row>
    <row r="412" spans="1:16" s="87" customFormat="1" ht="78.75" x14ac:dyDescent="0.2">
      <c r="A412" s="76">
        <v>4416020</v>
      </c>
      <c r="B412" s="98">
        <v>6020</v>
      </c>
      <c r="C412" s="96">
        <v>620</v>
      </c>
      <c r="D412" s="90" t="s">
        <v>322</v>
      </c>
      <c r="E412" s="97"/>
      <c r="F412" s="94"/>
      <c r="G412" s="94"/>
      <c r="H412" s="94"/>
      <c r="I412" s="93"/>
      <c r="J412" s="91">
        <v>39115616</v>
      </c>
      <c r="K412" s="92">
        <v>39115616</v>
      </c>
      <c r="L412" s="94"/>
      <c r="M412" s="94"/>
      <c r="N412" s="94"/>
      <c r="O412" s="92">
        <v>39115616</v>
      </c>
      <c r="P412" s="95">
        <v>39115616</v>
      </c>
    </row>
    <row r="413" spans="1:16" s="87" customFormat="1" ht="22.5" x14ac:dyDescent="0.2">
      <c r="A413" s="76">
        <v>4417441</v>
      </c>
      <c r="B413" s="98">
        <v>7441</v>
      </c>
      <c r="C413" s="96">
        <v>456</v>
      </c>
      <c r="D413" s="90" t="s">
        <v>297</v>
      </c>
      <c r="E413" s="97"/>
      <c r="F413" s="94"/>
      <c r="G413" s="94"/>
      <c r="H413" s="94"/>
      <c r="I413" s="93"/>
      <c r="J413" s="91">
        <v>10697546</v>
      </c>
      <c r="K413" s="92">
        <v>10697546</v>
      </c>
      <c r="L413" s="94"/>
      <c r="M413" s="94"/>
      <c r="N413" s="94"/>
      <c r="O413" s="92">
        <v>10697546</v>
      </c>
      <c r="P413" s="95">
        <v>10697546</v>
      </c>
    </row>
    <row r="414" spans="1:16" s="87" customFormat="1" ht="33.75" x14ac:dyDescent="0.2">
      <c r="A414" s="99">
        <v>4500000</v>
      </c>
      <c r="B414" s="80"/>
      <c r="C414" s="80"/>
      <c r="D414" s="81" t="s">
        <v>362</v>
      </c>
      <c r="E414" s="82">
        <v>1111499986</v>
      </c>
      <c r="F414" s="83">
        <v>1110614086</v>
      </c>
      <c r="G414" s="83">
        <v>727549179</v>
      </c>
      <c r="H414" s="83">
        <v>95920659</v>
      </c>
      <c r="I414" s="100">
        <v>885900</v>
      </c>
      <c r="J414" s="82">
        <v>177774625</v>
      </c>
      <c r="K414" s="83">
        <v>132953069</v>
      </c>
      <c r="L414" s="83">
        <v>44821556</v>
      </c>
      <c r="M414" s="83">
        <v>4288400</v>
      </c>
      <c r="N414" s="83">
        <v>1403981</v>
      </c>
      <c r="O414" s="83">
        <v>132953069</v>
      </c>
      <c r="P414" s="86">
        <v>1289274611</v>
      </c>
    </row>
    <row r="415" spans="1:16" s="87" customFormat="1" ht="33.75" x14ac:dyDescent="0.2">
      <c r="A415" s="76">
        <v>4510000</v>
      </c>
      <c r="B415" s="89"/>
      <c r="C415" s="89"/>
      <c r="D415" s="90" t="s">
        <v>362</v>
      </c>
      <c r="E415" s="91">
        <v>1111499986</v>
      </c>
      <c r="F415" s="92">
        <v>1110614086</v>
      </c>
      <c r="G415" s="92">
        <v>727549179</v>
      </c>
      <c r="H415" s="92">
        <v>95920659</v>
      </c>
      <c r="I415" s="101">
        <v>885900</v>
      </c>
      <c r="J415" s="91">
        <v>177774625</v>
      </c>
      <c r="K415" s="92">
        <v>132953069</v>
      </c>
      <c r="L415" s="92">
        <v>44821556</v>
      </c>
      <c r="M415" s="92">
        <v>4288400</v>
      </c>
      <c r="N415" s="92">
        <v>1403981</v>
      </c>
      <c r="O415" s="92">
        <v>132953069</v>
      </c>
      <c r="P415" s="95">
        <v>1289274611</v>
      </c>
    </row>
    <row r="416" spans="1:16" s="87" customFormat="1" ht="45" x14ac:dyDescent="0.2">
      <c r="A416" s="76">
        <v>4510160</v>
      </c>
      <c r="B416" s="96">
        <v>160</v>
      </c>
      <c r="C416" s="96">
        <v>111</v>
      </c>
      <c r="D416" s="90" t="s">
        <v>363</v>
      </c>
      <c r="E416" s="91">
        <v>106558462</v>
      </c>
      <c r="F416" s="92">
        <v>106558462</v>
      </c>
      <c r="G416" s="92">
        <v>80384310</v>
      </c>
      <c r="H416" s="92">
        <v>3401600</v>
      </c>
      <c r="I416" s="93"/>
      <c r="J416" s="91">
        <v>39288600</v>
      </c>
      <c r="K416" s="92">
        <v>39228600</v>
      </c>
      <c r="L416" s="92">
        <v>60000</v>
      </c>
      <c r="M416" s="94"/>
      <c r="N416" s="94"/>
      <c r="O416" s="92">
        <v>39228600</v>
      </c>
      <c r="P416" s="95">
        <v>145847062</v>
      </c>
    </row>
    <row r="417" spans="1:16" s="87" customFormat="1" ht="12" x14ac:dyDescent="0.2">
      <c r="A417" s="76">
        <v>4511010</v>
      </c>
      <c r="B417" s="98">
        <v>1010</v>
      </c>
      <c r="C417" s="96">
        <v>910</v>
      </c>
      <c r="D417" s="90" t="s">
        <v>346</v>
      </c>
      <c r="E417" s="91">
        <v>198108733</v>
      </c>
      <c r="F417" s="92">
        <v>198108733</v>
      </c>
      <c r="G417" s="92">
        <v>128991993</v>
      </c>
      <c r="H417" s="92">
        <v>24327324</v>
      </c>
      <c r="I417" s="93"/>
      <c r="J417" s="91">
        <v>32448751</v>
      </c>
      <c r="K417" s="94"/>
      <c r="L417" s="92">
        <v>32448751</v>
      </c>
      <c r="M417" s="92">
        <v>88400</v>
      </c>
      <c r="N417" s="92">
        <v>497000</v>
      </c>
      <c r="O417" s="94"/>
      <c r="P417" s="95">
        <v>230557484</v>
      </c>
    </row>
    <row r="418" spans="1:16" s="87" customFormat="1" ht="45" x14ac:dyDescent="0.2">
      <c r="A418" s="76">
        <v>4511021</v>
      </c>
      <c r="B418" s="98">
        <v>1021</v>
      </c>
      <c r="C418" s="96">
        <v>921</v>
      </c>
      <c r="D418" s="90" t="s">
        <v>182</v>
      </c>
      <c r="E418" s="91">
        <v>360872519</v>
      </c>
      <c r="F418" s="92">
        <v>360872519</v>
      </c>
      <c r="G418" s="92">
        <v>184716201</v>
      </c>
      <c r="H418" s="92">
        <v>59855800</v>
      </c>
      <c r="I418" s="93"/>
      <c r="J418" s="91">
        <v>6761400</v>
      </c>
      <c r="K418" s="94"/>
      <c r="L418" s="92">
        <v>6761400</v>
      </c>
      <c r="M418" s="94"/>
      <c r="N418" s="92">
        <v>740000</v>
      </c>
      <c r="O418" s="94"/>
      <c r="P418" s="95">
        <v>367633919</v>
      </c>
    </row>
    <row r="419" spans="1:16" s="87" customFormat="1" ht="45" x14ac:dyDescent="0.2">
      <c r="A419" s="76">
        <v>4511031</v>
      </c>
      <c r="B419" s="98">
        <v>1031</v>
      </c>
      <c r="C419" s="96">
        <v>921</v>
      </c>
      <c r="D419" s="90" t="s">
        <v>182</v>
      </c>
      <c r="E419" s="91">
        <v>237778100</v>
      </c>
      <c r="F419" s="92">
        <v>237778100</v>
      </c>
      <c r="G419" s="92">
        <v>186189700</v>
      </c>
      <c r="H419" s="94"/>
      <c r="I419" s="93"/>
      <c r="J419" s="97"/>
      <c r="K419" s="94"/>
      <c r="L419" s="94"/>
      <c r="M419" s="94"/>
      <c r="N419" s="94"/>
      <c r="O419" s="94"/>
      <c r="P419" s="95">
        <v>237778100</v>
      </c>
    </row>
    <row r="420" spans="1:16" s="87" customFormat="1" ht="56.25" x14ac:dyDescent="0.2">
      <c r="A420" s="76">
        <v>4511070</v>
      </c>
      <c r="B420" s="98">
        <v>1070</v>
      </c>
      <c r="C420" s="96">
        <v>960</v>
      </c>
      <c r="D420" s="90" t="s">
        <v>184</v>
      </c>
      <c r="E420" s="91">
        <v>22963700</v>
      </c>
      <c r="F420" s="92">
        <v>22963700</v>
      </c>
      <c r="G420" s="92">
        <v>16636044</v>
      </c>
      <c r="H420" s="92">
        <v>991500</v>
      </c>
      <c r="I420" s="93"/>
      <c r="J420" s="97"/>
      <c r="K420" s="94"/>
      <c r="L420" s="94"/>
      <c r="M420" s="94"/>
      <c r="N420" s="94"/>
      <c r="O420" s="94"/>
      <c r="P420" s="95">
        <v>22963700</v>
      </c>
    </row>
    <row r="421" spans="1:16" s="87" customFormat="1" ht="33.75" x14ac:dyDescent="0.2">
      <c r="A421" s="76">
        <v>4511080</v>
      </c>
      <c r="B421" s="98">
        <v>1080</v>
      </c>
      <c r="C421" s="96">
        <v>960</v>
      </c>
      <c r="D421" s="90" t="s">
        <v>243</v>
      </c>
      <c r="E421" s="91">
        <v>95399580</v>
      </c>
      <c r="F421" s="92">
        <v>95399580</v>
      </c>
      <c r="G421" s="92">
        <v>72263681</v>
      </c>
      <c r="H421" s="92">
        <v>2540680</v>
      </c>
      <c r="I421" s="93"/>
      <c r="J421" s="91">
        <v>5430610</v>
      </c>
      <c r="K421" s="94"/>
      <c r="L421" s="92">
        <v>5430610</v>
      </c>
      <c r="M421" s="92">
        <v>4200000</v>
      </c>
      <c r="N421" s="92">
        <v>122610</v>
      </c>
      <c r="O421" s="94"/>
      <c r="P421" s="95">
        <v>100830190</v>
      </c>
    </row>
    <row r="422" spans="1:16" s="87" customFormat="1" ht="33.75" x14ac:dyDescent="0.2">
      <c r="A422" s="76">
        <v>4511141</v>
      </c>
      <c r="B422" s="98">
        <v>1141</v>
      </c>
      <c r="C422" s="96">
        <v>990</v>
      </c>
      <c r="D422" s="90" t="s">
        <v>191</v>
      </c>
      <c r="E422" s="91">
        <v>18032600</v>
      </c>
      <c r="F422" s="92">
        <v>18032600</v>
      </c>
      <c r="G422" s="92">
        <v>13096400</v>
      </c>
      <c r="H422" s="92">
        <v>657200</v>
      </c>
      <c r="I422" s="93"/>
      <c r="J422" s="97"/>
      <c r="K422" s="94"/>
      <c r="L422" s="94"/>
      <c r="M422" s="94"/>
      <c r="N422" s="94"/>
      <c r="O422" s="94"/>
      <c r="P422" s="95">
        <v>18032600</v>
      </c>
    </row>
    <row r="423" spans="1:16" s="87" customFormat="1" ht="22.5" x14ac:dyDescent="0.2">
      <c r="A423" s="76">
        <v>4511142</v>
      </c>
      <c r="B423" s="98">
        <v>1142</v>
      </c>
      <c r="C423" s="96">
        <v>990</v>
      </c>
      <c r="D423" s="90" t="s">
        <v>167</v>
      </c>
      <c r="E423" s="91">
        <v>21720</v>
      </c>
      <c r="F423" s="92">
        <v>21720</v>
      </c>
      <c r="G423" s="94"/>
      <c r="H423" s="94"/>
      <c r="I423" s="93"/>
      <c r="J423" s="97"/>
      <c r="K423" s="94"/>
      <c r="L423" s="94"/>
      <c r="M423" s="94"/>
      <c r="N423" s="94"/>
      <c r="O423" s="94"/>
      <c r="P423" s="95">
        <v>21720</v>
      </c>
    </row>
    <row r="424" spans="1:16" s="87" customFormat="1" ht="45" x14ac:dyDescent="0.2">
      <c r="A424" s="76">
        <v>4511151</v>
      </c>
      <c r="B424" s="98">
        <v>1151</v>
      </c>
      <c r="C424" s="96">
        <v>990</v>
      </c>
      <c r="D424" s="90" t="s">
        <v>348</v>
      </c>
      <c r="E424" s="91">
        <v>3711260</v>
      </c>
      <c r="F424" s="92">
        <v>3711260</v>
      </c>
      <c r="G424" s="92">
        <v>2382550</v>
      </c>
      <c r="H424" s="92">
        <v>120600</v>
      </c>
      <c r="I424" s="93"/>
      <c r="J424" s="97"/>
      <c r="K424" s="94"/>
      <c r="L424" s="94"/>
      <c r="M424" s="94"/>
      <c r="N424" s="94"/>
      <c r="O424" s="94"/>
      <c r="P424" s="95">
        <v>3711260</v>
      </c>
    </row>
    <row r="425" spans="1:16" s="87" customFormat="1" ht="45" x14ac:dyDescent="0.2">
      <c r="A425" s="76">
        <v>4511152</v>
      </c>
      <c r="B425" s="98">
        <v>1152</v>
      </c>
      <c r="C425" s="96">
        <v>990</v>
      </c>
      <c r="D425" s="90" t="s">
        <v>349</v>
      </c>
      <c r="E425" s="91">
        <v>1351100</v>
      </c>
      <c r="F425" s="92">
        <v>1351100</v>
      </c>
      <c r="G425" s="92">
        <v>1107400</v>
      </c>
      <c r="H425" s="94"/>
      <c r="I425" s="93"/>
      <c r="J425" s="97"/>
      <c r="K425" s="94"/>
      <c r="L425" s="94"/>
      <c r="M425" s="94"/>
      <c r="N425" s="94"/>
      <c r="O425" s="94"/>
      <c r="P425" s="95">
        <v>1351100</v>
      </c>
    </row>
    <row r="426" spans="1:16" s="87" customFormat="1" ht="101.25" x14ac:dyDescent="0.2">
      <c r="A426" s="76">
        <v>4513111</v>
      </c>
      <c r="B426" s="98">
        <v>3111</v>
      </c>
      <c r="C426" s="98">
        <v>1040</v>
      </c>
      <c r="D426" s="90" t="s">
        <v>234</v>
      </c>
      <c r="E426" s="91">
        <v>30000</v>
      </c>
      <c r="F426" s="92">
        <v>30000</v>
      </c>
      <c r="G426" s="94"/>
      <c r="H426" s="94"/>
      <c r="I426" s="93"/>
      <c r="J426" s="97"/>
      <c r="K426" s="94"/>
      <c r="L426" s="94"/>
      <c r="M426" s="94"/>
      <c r="N426" s="94"/>
      <c r="O426" s="94"/>
      <c r="P426" s="95">
        <v>30000</v>
      </c>
    </row>
    <row r="427" spans="1:16" s="87" customFormat="1" ht="33.75" x14ac:dyDescent="0.2">
      <c r="A427" s="76">
        <v>4513121</v>
      </c>
      <c r="B427" s="98">
        <v>3121</v>
      </c>
      <c r="C427" s="98">
        <v>1040</v>
      </c>
      <c r="D427" s="90" t="s">
        <v>237</v>
      </c>
      <c r="E427" s="91">
        <v>6949700</v>
      </c>
      <c r="F427" s="92">
        <v>6949700</v>
      </c>
      <c r="G427" s="92">
        <v>5368400</v>
      </c>
      <c r="H427" s="92">
        <v>130700</v>
      </c>
      <c r="I427" s="93"/>
      <c r="J427" s="97"/>
      <c r="K427" s="94"/>
      <c r="L427" s="94"/>
      <c r="M427" s="94"/>
      <c r="N427" s="94"/>
      <c r="O427" s="94"/>
      <c r="P427" s="95">
        <v>6949700</v>
      </c>
    </row>
    <row r="428" spans="1:16" s="87" customFormat="1" ht="33.75" x14ac:dyDescent="0.2">
      <c r="A428" s="76">
        <v>4513132</v>
      </c>
      <c r="B428" s="98">
        <v>3132</v>
      </c>
      <c r="C428" s="98">
        <v>1040</v>
      </c>
      <c r="D428" s="90" t="s">
        <v>350</v>
      </c>
      <c r="E428" s="91">
        <v>9356355</v>
      </c>
      <c r="F428" s="92">
        <v>9356355</v>
      </c>
      <c r="G428" s="92">
        <v>6661600</v>
      </c>
      <c r="H428" s="92">
        <v>989255</v>
      </c>
      <c r="I428" s="93"/>
      <c r="J428" s="97"/>
      <c r="K428" s="94"/>
      <c r="L428" s="94"/>
      <c r="M428" s="94"/>
      <c r="N428" s="94"/>
      <c r="O428" s="94"/>
      <c r="P428" s="95">
        <v>9356355</v>
      </c>
    </row>
    <row r="429" spans="1:16" s="87" customFormat="1" ht="33.75" x14ac:dyDescent="0.2">
      <c r="A429" s="76">
        <v>4513242</v>
      </c>
      <c r="B429" s="98">
        <v>3242</v>
      </c>
      <c r="C429" s="98">
        <v>1090</v>
      </c>
      <c r="D429" s="90" t="s">
        <v>168</v>
      </c>
      <c r="E429" s="91">
        <v>2462237</v>
      </c>
      <c r="F429" s="92">
        <v>2462237</v>
      </c>
      <c r="G429" s="94"/>
      <c r="H429" s="94"/>
      <c r="I429" s="93"/>
      <c r="J429" s="97"/>
      <c r="K429" s="94"/>
      <c r="L429" s="94"/>
      <c r="M429" s="94"/>
      <c r="N429" s="94"/>
      <c r="O429" s="94"/>
      <c r="P429" s="95">
        <v>2462237</v>
      </c>
    </row>
    <row r="430" spans="1:16" s="87" customFormat="1" ht="22.5" x14ac:dyDescent="0.2">
      <c r="A430" s="76">
        <v>4514030</v>
      </c>
      <c r="B430" s="98">
        <v>4030</v>
      </c>
      <c r="C430" s="96">
        <v>824</v>
      </c>
      <c r="D430" s="90" t="s">
        <v>246</v>
      </c>
      <c r="E430" s="91">
        <v>24534367</v>
      </c>
      <c r="F430" s="92">
        <v>24534367</v>
      </c>
      <c r="G430" s="92">
        <v>16290000</v>
      </c>
      <c r="H430" s="92">
        <v>2544400</v>
      </c>
      <c r="I430" s="93"/>
      <c r="J430" s="91">
        <v>120795</v>
      </c>
      <c r="K430" s="94"/>
      <c r="L430" s="92">
        <v>120795</v>
      </c>
      <c r="M430" s="94"/>
      <c r="N430" s="92">
        <v>44371</v>
      </c>
      <c r="O430" s="94"/>
      <c r="P430" s="95">
        <v>24655162</v>
      </c>
    </row>
    <row r="431" spans="1:16" s="87" customFormat="1" ht="33.75" x14ac:dyDescent="0.2">
      <c r="A431" s="76">
        <v>4514081</v>
      </c>
      <c r="B431" s="98">
        <v>4081</v>
      </c>
      <c r="C431" s="96">
        <v>829</v>
      </c>
      <c r="D431" s="90" t="s">
        <v>249</v>
      </c>
      <c r="E431" s="91">
        <v>2458700</v>
      </c>
      <c r="F431" s="92">
        <v>2458700</v>
      </c>
      <c r="G431" s="92">
        <v>1679400</v>
      </c>
      <c r="H431" s="94"/>
      <c r="I431" s="93"/>
      <c r="J431" s="97"/>
      <c r="K431" s="94"/>
      <c r="L431" s="94"/>
      <c r="M431" s="94"/>
      <c r="N431" s="94"/>
      <c r="O431" s="94"/>
      <c r="P431" s="95">
        <v>2458700</v>
      </c>
    </row>
    <row r="432" spans="1:16" s="87" customFormat="1" ht="22.5" x14ac:dyDescent="0.2">
      <c r="A432" s="76">
        <v>4514082</v>
      </c>
      <c r="B432" s="98">
        <v>4082</v>
      </c>
      <c r="C432" s="96">
        <v>829</v>
      </c>
      <c r="D432" s="90" t="s">
        <v>250</v>
      </c>
      <c r="E432" s="91">
        <v>369300</v>
      </c>
      <c r="F432" s="92">
        <v>369300</v>
      </c>
      <c r="G432" s="94"/>
      <c r="H432" s="94"/>
      <c r="I432" s="93"/>
      <c r="J432" s="97"/>
      <c r="K432" s="94"/>
      <c r="L432" s="94"/>
      <c r="M432" s="94"/>
      <c r="N432" s="94"/>
      <c r="O432" s="94"/>
      <c r="P432" s="95">
        <v>369300</v>
      </c>
    </row>
    <row r="433" spans="1:16" s="87" customFormat="1" ht="56.25" x14ac:dyDescent="0.2">
      <c r="A433" s="76">
        <v>4515031</v>
      </c>
      <c r="B433" s="98">
        <v>5031</v>
      </c>
      <c r="C433" s="96">
        <v>810</v>
      </c>
      <c r="D433" s="90" t="s">
        <v>258</v>
      </c>
      <c r="E433" s="91">
        <v>19305653</v>
      </c>
      <c r="F433" s="92">
        <v>19305653</v>
      </c>
      <c r="G433" s="92">
        <v>11781500</v>
      </c>
      <c r="H433" s="92">
        <v>361600</v>
      </c>
      <c r="I433" s="93"/>
      <c r="J433" s="97"/>
      <c r="K433" s="94"/>
      <c r="L433" s="94"/>
      <c r="M433" s="94"/>
      <c r="N433" s="94"/>
      <c r="O433" s="94"/>
      <c r="P433" s="95">
        <v>19305653</v>
      </c>
    </row>
    <row r="434" spans="1:16" s="87" customFormat="1" ht="90" x14ac:dyDescent="0.2">
      <c r="A434" s="76">
        <v>4515061</v>
      </c>
      <c r="B434" s="98">
        <v>5061</v>
      </c>
      <c r="C434" s="96">
        <v>810</v>
      </c>
      <c r="D434" s="90" t="s">
        <v>262</v>
      </c>
      <c r="E434" s="91">
        <v>350000</v>
      </c>
      <c r="F434" s="92">
        <v>350000</v>
      </c>
      <c r="G434" s="94"/>
      <c r="H434" s="94"/>
      <c r="I434" s="93"/>
      <c r="J434" s="97"/>
      <c r="K434" s="94"/>
      <c r="L434" s="94"/>
      <c r="M434" s="94"/>
      <c r="N434" s="94"/>
      <c r="O434" s="94"/>
      <c r="P434" s="95">
        <v>350000</v>
      </c>
    </row>
    <row r="435" spans="1:16" s="87" customFormat="1" ht="33.75" x14ac:dyDescent="0.2">
      <c r="A435" s="76">
        <v>4516011</v>
      </c>
      <c r="B435" s="98">
        <v>6011</v>
      </c>
      <c r="C435" s="96">
        <v>610</v>
      </c>
      <c r="D435" s="90" t="s">
        <v>268</v>
      </c>
      <c r="E435" s="91">
        <v>885900</v>
      </c>
      <c r="F435" s="94"/>
      <c r="G435" s="94"/>
      <c r="H435" s="94"/>
      <c r="I435" s="101">
        <v>885900</v>
      </c>
      <c r="J435" s="91">
        <v>93724469</v>
      </c>
      <c r="K435" s="92">
        <v>93724469</v>
      </c>
      <c r="L435" s="94"/>
      <c r="M435" s="94"/>
      <c r="N435" s="94"/>
      <c r="O435" s="92">
        <v>93724469</v>
      </c>
      <c r="P435" s="95">
        <v>94610369</v>
      </c>
    </row>
    <row r="436" spans="1:16" s="87" customFormat="1" ht="33.75" x14ac:dyDescent="0.2">
      <c r="A436" s="99">
        <v>4600000</v>
      </c>
      <c r="B436" s="80"/>
      <c r="C436" s="80"/>
      <c r="D436" s="81" t="s">
        <v>364</v>
      </c>
      <c r="E436" s="82">
        <v>1704159423</v>
      </c>
      <c r="F436" s="83">
        <v>1702914123</v>
      </c>
      <c r="G436" s="83">
        <v>1108003542</v>
      </c>
      <c r="H436" s="83">
        <v>168068200</v>
      </c>
      <c r="I436" s="100">
        <v>1245300</v>
      </c>
      <c r="J436" s="82">
        <v>192810202</v>
      </c>
      <c r="K436" s="83">
        <v>117924503</v>
      </c>
      <c r="L436" s="83">
        <v>74524799</v>
      </c>
      <c r="M436" s="83">
        <v>7733668</v>
      </c>
      <c r="N436" s="83">
        <v>132000</v>
      </c>
      <c r="O436" s="83">
        <v>118285403</v>
      </c>
      <c r="P436" s="86">
        <v>1896969625</v>
      </c>
    </row>
    <row r="437" spans="1:16" s="87" customFormat="1" ht="33.75" x14ac:dyDescent="0.2">
      <c r="A437" s="76">
        <v>4610000</v>
      </c>
      <c r="B437" s="89"/>
      <c r="C437" s="89"/>
      <c r="D437" s="90" t="s">
        <v>364</v>
      </c>
      <c r="E437" s="91">
        <v>1704159423</v>
      </c>
      <c r="F437" s="92">
        <v>1702914123</v>
      </c>
      <c r="G437" s="92">
        <v>1108003542</v>
      </c>
      <c r="H437" s="92">
        <v>168068200</v>
      </c>
      <c r="I437" s="101">
        <v>1245300</v>
      </c>
      <c r="J437" s="91">
        <v>192810202</v>
      </c>
      <c r="K437" s="92">
        <v>117924503</v>
      </c>
      <c r="L437" s="92">
        <v>74524799</v>
      </c>
      <c r="M437" s="92">
        <v>7733668</v>
      </c>
      <c r="N437" s="92">
        <v>132000</v>
      </c>
      <c r="O437" s="92">
        <v>118285403</v>
      </c>
      <c r="P437" s="95">
        <v>1896969625</v>
      </c>
    </row>
    <row r="438" spans="1:16" s="87" customFormat="1" ht="45" x14ac:dyDescent="0.2">
      <c r="A438" s="76">
        <v>4610160</v>
      </c>
      <c r="B438" s="96">
        <v>160</v>
      </c>
      <c r="C438" s="96">
        <v>111</v>
      </c>
      <c r="D438" s="90" t="s">
        <v>365</v>
      </c>
      <c r="E438" s="91">
        <v>103557776</v>
      </c>
      <c r="F438" s="92">
        <v>103557776</v>
      </c>
      <c r="G438" s="92">
        <v>79187910</v>
      </c>
      <c r="H438" s="92">
        <v>3256300</v>
      </c>
      <c r="I438" s="93"/>
      <c r="J438" s="91">
        <v>50141787</v>
      </c>
      <c r="K438" s="92">
        <v>49919500</v>
      </c>
      <c r="L438" s="92">
        <v>125387</v>
      </c>
      <c r="M438" s="94"/>
      <c r="N438" s="94"/>
      <c r="O438" s="92">
        <v>50016400</v>
      </c>
      <c r="P438" s="95">
        <v>153699563</v>
      </c>
    </row>
    <row r="439" spans="1:16" s="87" customFormat="1" ht="12" x14ac:dyDescent="0.2">
      <c r="A439" s="76">
        <v>4611010</v>
      </c>
      <c r="B439" s="98">
        <v>1010</v>
      </c>
      <c r="C439" s="96">
        <v>910</v>
      </c>
      <c r="D439" s="90" t="s">
        <v>346</v>
      </c>
      <c r="E439" s="91">
        <v>483363350</v>
      </c>
      <c r="F439" s="92">
        <v>483363350</v>
      </c>
      <c r="G439" s="92">
        <v>319592952</v>
      </c>
      <c r="H439" s="92">
        <v>60273829</v>
      </c>
      <c r="I439" s="93"/>
      <c r="J439" s="91">
        <v>70411059</v>
      </c>
      <c r="K439" s="92">
        <v>8550000</v>
      </c>
      <c r="L439" s="92">
        <v>61861059</v>
      </c>
      <c r="M439" s="94"/>
      <c r="N439" s="94"/>
      <c r="O439" s="92">
        <v>8550000</v>
      </c>
      <c r="P439" s="95">
        <v>553774409</v>
      </c>
    </row>
    <row r="440" spans="1:16" s="87" customFormat="1" ht="45" x14ac:dyDescent="0.2">
      <c r="A440" s="76">
        <v>4611021</v>
      </c>
      <c r="B440" s="98">
        <v>1021</v>
      </c>
      <c r="C440" s="96">
        <v>921</v>
      </c>
      <c r="D440" s="90" t="s">
        <v>182</v>
      </c>
      <c r="E440" s="91">
        <v>420776553</v>
      </c>
      <c r="F440" s="92">
        <v>420776553</v>
      </c>
      <c r="G440" s="92">
        <v>212433837</v>
      </c>
      <c r="H440" s="92">
        <v>81206589</v>
      </c>
      <c r="I440" s="93"/>
      <c r="J440" s="91">
        <v>4150843</v>
      </c>
      <c r="K440" s="92">
        <v>2300000</v>
      </c>
      <c r="L440" s="92">
        <v>1850843</v>
      </c>
      <c r="M440" s="94"/>
      <c r="N440" s="94"/>
      <c r="O440" s="92">
        <v>2300000</v>
      </c>
      <c r="P440" s="95">
        <v>424927396</v>
      </c>
    </row>
    <row r="441" spans="1:16" s="87" customFormat="1" ht="90" x14ac:dyDescent="0.2">
      <c r="A441" s="76">
        <v>4611022</v>
      </c>
      <c r="B441" s="98">
        <v>1022</v>
      </c>
      <c r="C441" s="96">
        <v>922</v>
      </c>
      <c r="D441" s="90" t="s">
        <v>347</v>
      </c>
      <c r="E441" s="91">
        <v>42945509</v>
      </c>
      <c r="F441" s="92">
        <v>42945509</v>
      </c>
      <c r="G441" s="92">
        <v>20668752</v>
      </c>
      <c r="H441" s="92">
        <v>4962682</v>
      </c>
      <c r="I441" s="93"/>
      <c r="J441" s="91">
        <v>500000</v>
      </c>
      <c r="K441" s="92">
        <v>500000</v>
      </c>
      <c r="L441" s="94"/>
      <c r="M441" s="94"/>
      <c r="N441" s="94"/>
      <c r="O441" s="92">
        <v>500000</v>
      </c>
      <c r="P441" s="95">
        <v>43445509</v>
      </c>
    </row>
    <row r="442" spans="1:16" s="87" customFormat="1" ht="101.25" x14ac:dyDescent="0.2">
      <c r="A442" s="76">
        <v>4611025</v>
      </c>
      <c r="B442" s="98">
        <v>1025</v>
      </c>
      <c r="C442" s="96">
        <v>922</v>
      </c>
      <c r="D442" s="90" t="s">
        <v>366</v>
      </c>
      <c r="E442" s="91">
        <v>32097190</v>
      </c>
      <c r="F442" s="92">
        <v>32097190</v>
      </c>
      <c r="G442" s="92">
        <v>14670885</v>
      </c>
      <c r="H442" s="92">
        <v>4699295</v>
      </c>
      <c r="I442" s="93"/>
      <c r="J442" s="91">
        <v>153227</v>
      </c>
      <c r="K442" s="94"/>
      <c r="L442" s="92">
        <v>153227</v>
      </c>
      <c r="M442" s="94"/>
      <c r="N442" s="94"/>
      <c r="O442" s="94"/>
      <c r="P442" s="95">
        <v>32250417</v>
      </c>
    </row>
    <row r="443" spans="1:16" s="87" customFormat="1" ht="45" x14ac:dyDescent="0.2">
      <c r="A443" s="76">
        <v>4611026</v>
      </c>
      <c r="B443" s="98">
        <v>1026</v>
      </c>
      <c r="C443" s="96">
        <v>921</v>
      </c>
      <c r="D443" s="90" t="s">
        <v>367</v>
      </c>
      <c r="E443" s="91">
        <v>3989513</v>
      </c>
      <c r="F443" s="92">
        <v>3989513</v>
      </c>
      <c r="G443" s="92">
        <v>2789887</v>
      </c>
      <c r="H443" s="92">
        <v>395235</v>
      </c>
      <c r="I443" s="93"/>
      <c r="J443" s="97"/>
      <c r="K443" s="94"/>
      <c r="L443" s="94"/>
      <c r="M443" s="94"/>
      <c r="N443" s="94"/>
      <c r="O443" s="94"/>
      <c r="P443" s="95">
        <v>3989513</v>
      </c>
    </row>
    <row r="444" spans="1:16" s="87" customFormat="1" ht="45" x14ac:dyDescent="0.2">
      <c r="A444" s="76">
        <v>4611031</v>
      </c>
      <c r="B444" s="98">
        <v>1031</v>
      </c>
      <c r="C444" s="96">
        <v>921</v>
      </c>
      <c r="D444" s="90" t="s">
        <v>182</v>
      </c>
      <c r="E444" s="91">
        <v>334428300</v>
      </c>
      <c r="F444" s="92">
        <v>334428300</v>
      </c>
      <c r="G444" s="92">
        <v>261695500</v>
      </c>
      <c r="H444" s="94"/>
      <c r="I444" s="93"/>
      <c r="J444" s="97"/>
      <c r="K444" s="94"/>
      <c r="L444" s="94"/>
      <c r="M444" s="94"/>
      <c r="N444" s="94"/>
      <c r="O444" s="94"/>
      <c r="P444" s="95">
        <v>334428300</v>
      </c>
    </row>
    <row r="445" spans="1:16" s="87" customFormat="1" ht="90" x14ac:dyDescent="0.2">
      <c r="A445" s="76">
        <v>4611032</v>
      </c>
      <c r="B445" s="98">
        <v>1032</v>
      </c>
      <c r="C445" s="96">
        <v>922</v>
      </c>
      <c r="D445" s="90" t="s">
        <v>347</v>
      </c>
      <c r="E445" s="91">
        <v>25029300</v>
      </c>
      <c r="F445" s="92">
        <v>25029300</v>
      </c>
      <c r="G445" s="92">
        <v>20515900</v>
      </c>
      <c r="H445" s="94"/>
      <c r="I445" s="93"/>
      <c r="J445" s="97"/>
      <c r="K445" s="94"/>
      <c r="L445" s="94"/>
      <c r="M445" s="94"/>
      <c r="N445" s="94"/>
      <c r="O445" s="94"/>
      <c r="P445" s="95">
        <v>25029300</v>
      </c>
    </row>
    <row r="446" spans="1:16" s="87" customFormat="1" ht="101.25" x14ac:dyDescent="0.2">
      <c r="A446" s="76">
        <v>4611035</v>
      </c>
      <c r="B446" s="98">
        <v>1035</v>
      </c>
      <c r="C446" s="96">
        <v>922</v>
      </c>
      <c r="D446" s="90" t="s">
        <v>366</v>
      </c>
      <c r="E446" s="91">
        <v>16534500</v>
      </c>
      <c r="F446" s="92">
        <v>16534500</v>
      </c>
      <c r="G446" s="92">
        <v>13552900</v>
      </c>
      <c r="H446" s="94"/>
      <c r="I446" s="93"/>
      <c r="J446" s="97"/>
      <c r="K446" s="94"/>
      <c r="L446" s="94"/>
      <c r="M446" s="94"/>
      <c r="N446" s="94"/>
      <c r="O446" s="94"/>
      <c r="P446" s="95">
        <v>16534500</v>
      </c>
    </row>
    <row r="447" spans="1:16" s="87" customFormat="1" ht="56.25" x14ac:dyDescent="0.2">
      <c r="A447" s="76">
        <v>4611070</v>
      </c>
      <c r="B447" s="98">
        <v>1070</v>
      </c>
      <c r="C447" s="96">
        <v>960</v>
      </c>
      <c r="D447" s="90" t="s">
        <v>184</v>
      </c>
      <c r="E447" s="91">
        <v>24800478</v>
      </c>
      <c r="F447" s="92">
        <v>24800478</v>
      </c>
      <c r="G447" s="92">
        <v>14550530</v>
      </c>
      <c r="H447" s="92">
        <v>2640870</v>
      </c>
      <c r="I447" s="93"/>
      <c r="J447" s="91">
        <v>2048783</v>
      </c>
      <c r="K447" s="92">
        <v>2000000</v>
      </c>
      <c r="L447" s="92">
        <v>48783</v>
      </c>
      <c r="M447" s="92">
        <v>35838</v>
      </c>
      <c r="N447" s="94"/>
      <c r="O447" s="92">
        <v>2000000</v>
      </c>
      <c r="P447" s="95">
        <v>26849261</v>
      </c>
    </row>
    <row r="448" spans="1:16" s="87" customFormat="1" ht="33.75" x14ac:dyDescent="0.2">
      <c r="A448" s="76">
        <v>4611080</v>
      </c>
      <c r="B448" s="98">
        <v>1080</v>
      </c>
      <c r="C448" s="96">
        <v>960</v>
      </c>
      <c r="D448" s="90" t="s">
        <v>243</v>
      </c>
      <c r="E448" s="91">
        <v>106908616</v>
      </c>
      <c r="F448" s="92">
        <v>106908616</v>
      </c>
      <c r="G448" s="92">
        <v>79855793</v>
      </c>
      <c r="H448" s="92">
        <v>3583780</v>
      </c>
      <c r="I448" s="93"/>
      <c r="J448" s="91">
        <v>9004500</v>
      </c>
      <c r="K448" s="94"/>
      <c r="L448" s="92">
        <v>8885500</v>
      </c>
      <c r="M448" s="92">
        <v>6567830</v>
      </c>
      <c r="N448" s="92">
        <v>84500</v>
      </c>
      <c r="O448" s="92">
        <v>119000</v>
      </c>
      <c r="P448" s="95">
        <v>115913116</v>
      </c>
    </row>
    <row r="449" spans="1:16" s="87" customFormat="1" ht="33.75" x14ac:dyDescent="0.2">
      <c r="A449" s="76">
        <v>4611141</v>
      </c>
      <c r="B449" s="98">
        <v>1141</v>
      </c>
      <c r="C449" s="96">
        <v>990</v>
      </c>
      <c r="D449" s="90" t="s">
        <v>191</v>
      </c>
      <c r="E449" s="91">
        <v>21169228</v>
      </c>
      <c r="F449" s="92">
        <v>21169228</v>
      </c>
      <c r="G449" s="92">
        <v>14846900</v>
      </c>
      <c r="H449" s="92">
        <v>263900</v>
      </c>
      <c r="I449" s="93"/>
      <c r="J449" s="97"/>
      <c r="K449" s="94"/>
      <c r="L449" s="94"/>
      <c r="M449" s="94"/>
      <c r="N449" s="94"/>
      <c r="O449" s="94"/>
      <c r="P449" s="95">
        <v>21169228</v>
      </c>
    </row>
    <row r="450" spans="1:16" s="87" customFormat="1" ht="22.5" x14ac:dyDescent="0.2">
      <c r="A450" s="76">
        <v>4611142</v>
      </c>
      <c r="B450" s="98">
        <v>1142</v>
      </c>
      <c r="C450" s="96">
        <v>990</v>
      </c>
      <c r="D450" s="90" t="s">
        <v>167</v>
      </c>
      <c r="E450" s="91">
        <v>59860</v>
      </c>
      <c r="F450" s="92">
        <v>59860</v>
      </c>
      <c r="G450" s="94"/>
      <c r="H450" s="94"/>
      <c r="I450" s="93"/>
      <c r="J450" s="97"/>
      <c r="K450" s="94"/>
      <c r="L450" s="94"/>
      <c r="M450" s="94"/>
      <c r="N450" s="94"/>
      <c r="O450" s="94"/>
      <c r="P450" s="95">
        <v>59860</v>
      </c>
    </row>
    <row r="451" spans="1:16" s="87" customFormat="1" ht="45" x14ac:dyDescent="0.2">
      <c r="A451" s="76">
        <v>4611151</v>
      </c>
      <c r="B451" s="98">
        <v>1151</v>
      </c>
      <c r="C451" s="96">
        <v>990</v>
      </c>
      <c r="D451" s="90" t="s">
        <v>348</v>
      </c>
      <c r="E451" s="91">
        <v>4282725</v>
      </c>
      <c r="F451" s="92">
        <v>4282725</v>
      </c>
      <c r="G451" s="92">
        <v>3030791</v>
      </c>
      <c r="H451" s="92">
        <v>249820</v>
      </c>
      <c r="I451" s="93"/>
      <c r="J451" s="97"/>
      <c r="K451" s="94"/>
      <c r="L451" s="94"/>
      <c r="M451" s="94"/>
      <c r="N451" s="94"/>
      <c r="O451" s="94"/>
      <c r="P451" s="95">
        <v>4282725</v>
      </c>
    </row>
    <row r="452" spans="1:16" s="87" customFormat="1" ht="45" x14ac:dyDescent="0.2">
      <c r="A452" s="76">
        <v>4611152</v>
      </c>
      <c r="B452" s="98">
        <v>1152</v>
      </c>
      <c r="C452" s="96">
        <v>990</v>
      </c>
      <c r="D452" s="90" t="s">
        <v>349</v>
      </c>
      <c r="E452" s="91">
        <v>1351100</v>
      </c>
      <c r="F452" s="92">
        <v>1351100</v>
      </c>
      <c r="G452" s="92">
        <v>1107400</v>
      </c>
      <c r="H452" s="94"/>
      <c r="I452" s="93"/>
      <c r="J452" s="97"/>
      <c r="K452" s="94"/>
      <c r="L452" s="94"/>
      <c r="M452" s="94"/>
      <c r="N452" s="94"/>
      <c r="O452" s="94"/>
      <c r="P452" s="95">
        <v>1351100</v>
      </c>
    </row>
    <row r="453" spans="1:16" s="87" customFormat="1" ht="45" x14ac:dyDescent="0.2">
      <c r="A453" s="76">
        <v>4613105</v>
      </c>
      <c r="B453" s="98">
        <v>3105</v>
      </c>
      <c r="C453" s="98">
        <v>1010</v>
      </c>
      <c r="D453" s="90" t="s">
        <v>224</v>
      </c>
      <c r="E453" s="91">
        <v>11034129</v>
      </c>
      <c r="F453" s="92">
        <v>11034129</v>
      </c>
      <c r="G453" s="92">
        <v>5981047</v>
      </c>
      <c r="H453" s="92">
        <v>917360</v>
      </c>
      <c r="I453" s="93"/>
      <c r="J453" s="97"/>
      <c r="K453" s="94"/>
      <c r="L453" s="94"/>
      <c r="M453" s="94"/>
      <c r="N453" s="94"/>
      <c r="O453" s="94"/>
      <c r="P453" s="95">
        <v>11034129</v>
      </c>
    </row>
    <row r="454" spans="1:16" s="87" customFormat="1" ht="101.25" x14ac:dyDescent="0.2">
      <c r="A454" s="76">
        <v>4613111</v>
      </c>
      <c r="B454" s="98">
        <v>3111</v>
      </c>
      <c r="C454" s="98">
        <v>1040</v>
      </c>
      <c r="D454" s="90" t="s">
        <v>234</v>
      </c>
      <c r="E454" s="91">
        <v>137800</v>
      </c>
      <c r="F454" s="92">
        <v>137800</v>
      </c>
      <c r="G454" s="94"/>
      <c r="H454" s="94"/>
      <c r="I454" s="93"/>
      <c r="J454" s="97"/>
      <c r="K454" s="94"/>
      <c r="L454" s="94"/>
      <c r="M454" s="94"/>
      <c r="N454" s="94"/>
      <c r="O454" s="94"/>
      <c r="P454" s="95">
        <v>137800</v>
      </c>
    </row>
    <row r="455" spans="1:16" s="87" customFormat="1" ht="33.75" x14ac:dyDescent="0.2">
      <c r="A455" s="76">
        <v>4613121</v>
      </c>
      <c r="B455" s="98">
        <v>3121</v>
      </c>
      <c r="C455" s="98">
        <v>1040</v>
      </c>
      <c r="D455" s="90" t="s">
        <v>237</v>
      </c>
      <c r="E455" s="91">
        <v>7538071</v>
      </c>
      <c r="F455" s="92">
        <v>7538071</v>
      </c>
      <c r="G455" s="92">
        <v>5900300</v>
      </c>
      <c r="H455" s="92">
        <v>149640</v>
      </c>
      <c r="I455" s="93"/>
      <c r="J455" s="97"/>
      <c r="K455" s="94"/>
      <c r="L455" s="94"/>
      <c r="M455" s="94"/>
      <c r="N455" s="94"/>
      <c r="O455" s="94"/>
      <c r="P455" s="95">
        <v>7538071</v>
      </c>
    </row>
    <row r="456" spans="1:16" s="87" customFormat="1" ht="22.5" x14ac:dyDescent="0.2">
      <c r="A456" s="76">
        <v>4613123</v>
      </c>
      <c r="B456" s="98">
        <v>3123</v>
      </c>
      <c r="C456" s="98">
        <v>1040</v>
      </c>
      <c r="D456" s="90" t="s">
        <v>238</v>
      </c>
      <c r="E456" s="91">
        <v>60000</v>
      </c>
      <c r="F456" s="92">
        <v>60000</v>
      </c>
      <c r="G456" s="94"/>
      <c r="H456" s="94"/>
      <c r="I456" s="93"/>
      <c r="J456" s="97"/>
      <c r="K456" s="94"/>
      <c r="L456" s="94"/>
      <c r="M456" s="94"/>
      <c r="N456" s="94"/>
      <c r="O456" s="94"/>
      <c r="P456" s="95">
        <v>60000</v>
      </c>
    </row>
    <row r="457" spans="1:16" s="87" customFormat="1" ht="33.75" x14ac:dyDescent="0.2">
      <c r="A457" s="76">
        <v>4613132</v>
      </c>
      <c r="B457" s="98">
        <v>3132</v>
      </c>
      <c r="C457" s="98">
        <v>1040</v>
      </c>
      <c r="D457" s="90" t="s">
        <v>350</v>
      </c>
      <c r="E457" s="91">
        <v>18973761</v>
      </c>
      <c r="F457" s="92">
        <v>18973761</v>
      </c>
      <c r="G457" s="92">
        <v>12967200</v>
      </c>
      <c r="H457" s="92">
        <v>2432900</v>
      </c>
      <c r="I457" s="93"/>
      <c r="J457" s="91">
        <v>1200000</v>
      </c>
      <c r="K457" s="94"/>
      <c r="L457" s="92">
        <v>1200000</v>
      </c>
      <c r="M457" s="92">
        <v>850000</v>
      </c>
      <c r="N457" s="92">
        <v>37500</v>
      </c>
      <c r="O457" s="94"/>
      <c r="P457" s="95">
        <v>20173761</v>
      </c>
    </row>
    <row r="458" spans="1:16" s="87" customFormat="1" ht="22.5" x14ac:dyDescent="0.2">
      <c r="A458" s="76">
        <v>4613133</v>
      </c>
      <c r="B458" s="98">
        <v>3133</v>
      </c>
      <c r="C458" s="98">
        <v>1040</v>
      </c>
      <c r="D458" s="90" t="s">
        <v>253</v>
      </c>
      <c r="E458" s="91">
        <v>70000</v>
      </c>
      <c r="F458" s="92">
        <v>70000</v>
      </c>
      <c r="G458" s="94"/>
      <c r="H458" s="94"/>
      <c r="I458" s="93"/>
      <c r="J458" s="97"/>
      <c r="K458" s="94"/>
      <c r="L458" s="94"/>
      <c r="M458" s="94"/>
      <c r="N458" s="94"/>
      <c r="O458" s="94"/>
      <c r="P458" s="95">
        <v>70000</v>
      </c>
    </row>
    <row r="459" spans="1:16" s="87" customFormat="1" ht="33.75" x14ac:dyDescent="0.2">
      <c r="A459" s="76">
        <v>4613210</v>
      </c>
      <c r="B459" s="98">
        <v>3210</v>
      </c>
      <c r="C459" s="98">
        <v>1050</v>
      </c>
      <c r="D459" s="90" t="s">
        <v>351</v>
      </c>
      <c r="E459" s="91">
        <v>26900</v>
      </c>
      <c r="F459" s="92">
        <v>26900</v>
      </c>
      <c r="G459" s="94"/>
      <c r="H459" s="94"/>
      <c r="I459" s="93"/>
      <c r="J459" s="97"/>
      <c r="K459" s="94"/>
      <c r="L459" s="94"/>
      <c r="M459" s="94"/>
      <c r="N459" s="94"/>
      <c r="O459" s="94"/>
      <c r="P459" s="95">
        <v>26900</v>
      </c>
    </row>
    <row r="460" spans="1:16" s="87" customFormat="1" ht="33.75" x14ac:dyDescent="0.2">
      <c r="A460" s="76">
        <v>4613242</v>
      </c>
      <c r="B460" s="98">
        <v>3242</v>
      </c>
      <c r="C460" s="98">
        <v>1090</v>
      </c>
      <c r="D460" s="90" t="s">
        <v>168</v>
      </c>
      <c r="E460" s="91">
        <v>5035827</v>
      </c>
      <c r="F460" s="92">
        <v>5035827</v>
      </c>
      <c r="G460" s="94"/>
      <c r="H460" s="94"/>
      <c r="I460" s="93"/>
      <c r="J460" s="97"/>
      <c r="K460" s="94"/>
      <c r="L460" s="94"/>
      <c r="M460" s="94"/>
      <c r="N460" s="94"/>
      <c r="O460" s="94"/>
      <c r="P460" s="95">
        <v>5035827</v>
      </c>
    </row>
    <row r="461" spans="1:16" s="87" customFormat="1" ht="22.5" x14ac:dyDescent="0.2">
      <c r="A461" s="76">
        <v>4614030</v>
      </c>
      <c r="B461" s="98">
        <v>4030</v>
      </c>
      <c r="C461" s="96">
        <v>824</v>
      </c>
      <c r="D461" s="90" t="s">
        <v>246</v>
      </c>
      <c r="E461" s="91">
        <v>22326797</v>
      </c>
      <c r="F461" s="92">
        <v>22326797</v>
      </c>
      <c r="G461" s="92">
        <v>14667493</v>
      </c>
      <c r="H461" s="92">
        <v>2090490</v>
      </c>
      <c r="I461" s="93"/>
      <c r="J461" s="91">
        <v>145000</v>
      </c>
      <c r="K461" s="94"/>
      <c r="L461" s="94"/>
      <c r="M461" s="94"/>
      <c r="N461" s="94"/>
      <c r="O461" s="92">
        <v>145000</v>
      </c>
      <c r="P461" s="95">
        <v>22471797</v>
      </c>
    </row>
    <row r="462" spans="1:16" s="87" customFormat="1" ht="33.75" x14ac:dyDescent="0.2">
      <c r="A462" s="76">
        <v>4614081</v>
      </c>
      <c r="B462" s="98">
        <v>4081</v>
      </c>
      <c r="C462" s="96">
        <v>829</v>
      </c>
      <c r="D462" s="90" t="s">
        <v>249</v>
      </c>
      <c r="E462" s="91">
        <v>2088569</v>
      </c>
      <c r="F462" s="92">
        <v>2088569</v>
      </c>
      <c r="G462" s="92">
        <v>1591852</v>
      </c>
      <c r="H462" s="92">
        <v>41510</v>
      </c>
      <c r="I462" s="93"/>
      <c r="J462" s="97"/>
      <c r="K462" s="94"/>
      <c r="L462" s="94"/>
      <c r="M462" s="94"/>
      <c r="N462" s="94"/>
      <c r="O462" s="94"/>
      <c r="P462" s="95">
        <v>2088569</v>
      </c>
    </row>
    <row r="463" spans="1:16" s="87" customFormat="1" ht="22.5" x14ac:dyDescent="0.2">
      <c r="A463" s="76">
        <v>4614082</v>
      </c>
      <c r="B463" s="98">
        <v>4082</v>
      </c>
      <c r="C463" s="96">
        <v>829</v>
      </c>
      <c r="D463" s="90" t="s">
        <v>250</v>
      </c>
      <c r="E463" s="91">
        <v>337800</v>
      </c>
      <c r="F463" s="92">
        <v>337800</v>
      </c>
      <c r="G463" s="94"/>
      <c r="H463" s="94"/>
      <c r="I463" s="93"/>
      <c r="J463" s="97"/>
      <c r="K463" s="94"/>
      <c r="L463" s="94"/>
      <c r="M463" s="94"/>
      <c r="N463" s="94"/>
      <c r="O463" s="94"/>
      <c r="P463" s="95">
        <v>337800</v>
      </c>
    </row>
    <row r="464" spans="1:16" s="87" customFormat="1" ht="56.25" x14ac:dyDescent="0.2">
      <c r="A464" s="76">
        <v>4615031</v>
      </c>
      <c r="B464" s="98">
        <v>5031</v>
      </c>
      <c r="C464" s="96">
        <v>810</v>
      </c>
      <c r="D464" s="90" t="s">
        <v>258</v>
      </c>
      <c r="E464" s="91">
        <v>11045715</v>
      </c>
      <c r="F464" s="92">
        <v>11045715</v>
      </c>
      <c r="G464" s="92">
        <v>7712726</v>
      </c>
      <c r="H464" s="92">
        <v>240330</v>
      </c>
      <c r="I464" s="93"/>
      <c r="J464" s="97"/>
      <c r="K464" s="94"/>
      <c r="L464" s="94"/>
      <c r="M464" s="94"/>
      <c r="N464" s="94"/>
      <c r="O464" s="94"/>
      <c r="P464" s="95">
        <v>11045715</v>
      </c>
    </row>
    <row r="465" spans="1:16" s="87" customFormat="1" ht="90" x14ac:dyDescent="0.2">
      <c r="A465" s="76">
        <v>4615061</v>
      </c>
      <c r="B465" s="98">
        <v>5061</v>
      </c>
      <c r="C465" s="96">
        <v>810</v>
      </c>
      <c r="D465" s="90" t="s">
        <v>262</v>
      </c>
      <c r="E465" s="91">
        <v>2944756</v>
      </c>
      <c r="F465" s="92">
        <v>2944756</v>
      </c>
      <c r="G465" s="92">
        <v>682987</v>
      </c>
      <c r="H465" s="92">
        <v>663670</v>
      </c>
      <c r="I465" s="93"/>
      <c r="J465" s="91">
        <v>400000</v>
      </c>
      <c r="K465" s="94"/>
      <c r="L465" s="92">
        <v>400000</v>
      </c>
      <c r="M465" s="92">
        <v>280000</v>
      </c>
      <c r="N465" s="92">
        <v>10000</v>
      </c>
      <c r="O465" s="94"/>
      <c r="P465" s="95">
        <v>3344756</v>
      </c>
    </row>
    <row r="466" spans="1:16" s="87" customFormat="1" ht="33.75" x14ac:dyDescent="0.2">
      <c r="A466" s="76">
        <v>4616011</v>
      </c>
      <c r="B466" s="98">
        <v>6011</v>
      </c>
      <c r="C466" s="96">
        <v>610</v>
      </c>
      <c r="D466" s="90" t="s">
        <v>268</v>
      </c>
      <c r="E466" s="91">
        <v>1245300</v>
      </c>
      <c r="F466" s="94"/>
      <c r="G466" s="94"/>
      <c r="H466" s="94"/>
      <c r="I466" s="101">
        <v>1245300</v>
      </c>
      <c r="J466" s="91">
        <v>46645000</v>
      </c>
      <c r="K466" s="92">
        <v>46645000</v>
      </c>
      <c r="L466" s="94"/>
      <c r="M466" s="94"/>
      <c r="N466" s="94"/>
      <c r="O466" s="92">
        <v>46645000</v>
      </c>
      <c r="P466" s="95">
        <v>47890300</v>
      </c>
    </row>
    <row r="467" spans="1:16" s="87" customFormat="1" ht="22.5" x14ac:dyDescent="0.2">
      <c r="A467" s="76">
        <v>4617323</v>
      </c>
      <c r="B467" s="98">
        <v>7323</v>
      </c>
      <c r="C467" s="96">
        <v>443</v>
      </c>
      <c r="D467" s="90" t="s">
        <v>356</v>
      </c>
      <c r="E467" s="97"/>
      <c r="F467" s="94"/>
      <c r="G467" s="94"/>
      <c r="H467" s="94"/>
      <c r="I467" s="93"/>
      <c r="J467" s="91">
        <v>8010003</v>
      </c>
      <c r="K467" s="92">
        <v>8010003</v>
      </c>
      <c r="L467" s="94"/>
      <c r="M467" s="94"/>
      <c r="N467" s="94"/>
      <c r="O467" s="92">
        <v>8010003</v>
      </c>
      <c r="P467" s="95">
        <v>8010003</v>
      </c>
    </row>
    <row r="468" spans="1:16" s="87" customFormat="1" ht="33.75" x14ac:dyDescent="0.2">
      <c r="A468" s="99">
        <v>4700000</v>
      </c>
      <c r="B468" s="80"/>
      <c r="C468" s="80"/>
      <c r="D468" s="81" t="s">
        <v>368</v>
      </c>
      <c r="E468" s="82">
        <v>2654707492</v>
      </c>
      <c r="F468" s="83">
        <v>2652496592</v>
      </c>
      <c r="G468" s="83">
        <v>1708566026</v>
      </c>
      <c r="H468" s="83">
        <v>260875910</v>
      </c>
      <c r="I468" s="100">
        <v>2210900</v>
      </c>
      <c r="J468" s="82">
        <v>327476235</v>
      </c>
      <c r="K468" s="83">
        <v>214743400</v>
      </c>
      <c r="L468" s="83">
        <v>112732835</v>
      </c>
      <c r="M468" s="83">
        <v>6616856</v>
      </c>
      <c r="N468" s="83">
        <v>1733000</v>
      </c>
      <c r="O468" s="83">
        <v>214743400</v>
      </c>
      <c r="P468" s="86">
        <v>2982183727</v>
      </c>
    </row>
    <row r="469" spans="1:16" s="87" customFormat="1" ht="33.75" x14ac:dyDescent="0.2">
      <c r="A469" s="76">
        <v>4710000</v>
      </c>
      <c r="B469" s="89"/>
      <c r="C469" s="89"/>
      <c r="D469" s="90" t="s">
        <v>368</v>
      </c>
      <c r="E469" s="91">
        <v>2654707492</v>
      </c>
      <c r="F469" s="92">
        <v>2652496592</v>
      </c>
      <c r="G469" s="92">
        <v>1708566026</v>
      </c>
      <c r="H469" s="92">
        <v>260875910</v>
      </c>
      <c r="I469" s="101">
        <v>2210900</v>
      </c>
      <c r="J469" s="91">
        <v>327476235</v>
      </c>
      <c r="K469" s="92">
        <v>214743400</v>
      </c>
      <c r="L469" s="92">
        <v>112732835</v>
      </c>
      <c r="M469" s="92">
        <v>6616856</v>
      </c>
      <c r="N469" s="92">
        <v>1733000</v>
      </c>
      <c r="O469" s="92">
        <v>214743400</v>
      </c>
      <c r="P469" s="95">
        <v>2982183727</v>
      </c>
    </row>
    <row r="470" spans="1:16" s="87" customFormat="1" ht="56.25" x14ac:dyDescent="0.2">
      <c r="A470" s="76">
        <v>4710160</v>
      </c>
      <c r="B470" s="96">
        <v>160</v>
      </c>
      <c r="C470" s="96">
        <v>111</v>
      </c>
      <c r="D470" s="90" t="s">
        <v>369</v>
      </c>
      <c r="E470" s="91">
        <v>126414734</v>
      </c>
      <c r="F470" s="92">
        <v>126414734</v>
      </c>
      <c r="G470" s="92">
        <v>95735210</v>
      </c>
      <c r="H470" s="92">
        <v>4495200</v>
      </c>
      <c r="I470" s="93"/>
      <c r="J470" s="91">
        <v>80753400</v>
      </c>
      <c r="K470" s="92">
        <v>80753400</v>
      </c>
      <c r="L470" s="94"/>
      <c r="M470" s="94"/>
      <c r="N470" s="94"/>
      <c r="O470" s="92">
        <v>80753400</v>
      </c>
      <c r="P470" s="95">
        <v>207168134</v>
      </c>
    </row>
    <row r="471" spans="1:16" s="87" customFormat="1" ht="12" x14ac:dyDescent="0.2">
      <c r="A471" s="76">
        <v>4711010</v>
      </c>
      <c r="B471" s="98">
        <v>1010</v>
      </c>
      <c r="C471" s="96">
        <v>910</v>
      </c>
      <c r="D471" s="90" t="s">
        <v>346</v>
      </c>
      <c r="E471" s="91">
        <v>855774764</v>
      </c>
      <c r="F471" s="92">
        <v>855774764</v>
      </c>
      <c r="G471" s="92">
        <v>569624681</v>
      </c>
      <c r="H471" s="92">
        <v>107428716</v>
      </c>
      <c r="I471" s="93"/>
      <c r="J471" s="91">
        <v>104283835</v>
      </c>
      <c r="K471" s="92">
        <v>1500000</v>
      </c>
      <c r="L471" s="92">
        <v>102783835</v>
      </c>
      <c r="M471" s="94"/>
      <c r="N471" s="92">
        <v>465000</v>
      </c>
      <c r="O471" s="92">
        <v>1500000</v>
      </c>
      <c r="P471" s="95">
        <v>960058599</v>
      </c>
    </row>
    <row r="472" spans="1:16" s="87" customFormat="1" ht="45" x14ac:dyDescent="0.2">
      <c r="A472" s="76">
        <v>4711021</v>
      </c>
      <c r="B472" s="98">
        <v>1021</v>
      </c>
      <c r="C472" s="96">
        <v>921</v>
      </c>
      <c r="D472" s="90" t="s">
        <v>182</v>
      </c>
      <c r="E472" s="91">
        <v>646550731</v>
      </c>
      <c r="F472" s="92">
        <v>646550731</v>
      </c>
      <c r="G472" s="92">
        <v>306743808</v>
      </c>
      <c r="H472" s="92">
        <v>112233584</v>
      </c>
      <c r="I472" s="93"/>
      <c r="J472" s="91">
        <v>26360000</v>
      </c>
      <c r="K472" s="92">
        <v>25250000</v>
      </c>
      <c r="L472" s="92">
        <v>1110000</v>
      </c>
      <c r="M472" s="94"/>
      <c r="N472" s="92">
        <v>700000</v>
      </c>
      <c r="O472" s="92">
        <v>25250000</v>
      </c>
      <c r="P472" s="95">
        <v>672910731</v>
      </c>
    </row>
    <row r="473" spans="1:16" s="87" customFormat="1" ht="90" x14ac:dyDescent="0.2">
      <c r="A473" s="76">
        <v>4711022</v>
      </c>
      <c r="B473" s="98">
        <v>1022</v>
      </c>
      <c r="C473" s="96">
        <v>922</v>
      </c>
      <c r="D473" s="90" t="s">
        <v>347</v>
      </c>
      <c r="E473" s="91">
        <v>57031722</v>
      </c>
      <c r="F473" s="92">
        <v>57031722</v>
      </c>
      <c r="G473" s="92">
        <v>26220063</v>
      </c>
      <c r="H473" s="92">
        <v>9374400</v>
      </c>
      <c r="I473" s="93"/>
      <c r="J473" s="97"/>
      <c r="K473" s="94"/>
      <c r="L473" s="94"/>
      <c r="M473" s="94"/>
      <c r="N473" s="94"/>
      <c r="O473" s="94"/>
      <c r="P473" s="95">
        <v>57031722</v>
      </c>
    </row>
    <row r="474" spans="1:16" s="87" customFormat="1" ht="45" x14ac:dyDescent="0.2">
      <c r="A474" s="76">
        <v>4711026</v>
      </c>
      <c r="B474" s="98">
        <v>1026</v>
      </c>
      <c r="C474" s="96">
        <v>921</v>
      </c>
      <c r="D474" s="90" t="s">
        <v>367</v>
      </c>
      <c r="E474" s="91">
        <v>2129100</v>
      </c>
      <c r="F474" s="92">
        <v>2129100</v>
      </c>
      <c r="G474" s="92">
        <v>980762</v>
      </c>
      <c r="H474" s="92">
        <v>691600</v>
      </c>
      <c r="I474" s="93"/>
      <c r="J474" s="97"/>
      <c r="K474" s="94"/>
      <c r="L474" s="94"/>
      <c r="M474" s="94"/>
      <c r="N474" s="94"/>
      <c r="O474" s="94"/>
      <c r="P474" s="95">
        <v>2129100</v>
      </c>
    </row>
    <row r="475" spans="1:16" s="87" customFormat="1" ht="45" x14ac:dyDescent="0.2">
      <c r="A475" s="76">
        <v>4711031</v>
      </c>
      <c r="B475" s="98">
        <v>1031</v>
      </c>
      <c r="C475" s="96">
        <v>921</v>
      </c>
      <c r="D475" s="90" t="s">
        <v>182</v>
      </c>
      <c r="E475" s="91">
        <v>566734700</v>
      </c>
      <c r="F475" s="92">
        <v>566734700</v>
      </c>
      <c r="G475" s="92">
        <v>444633700</v>
      </c>
      <c r="H475" s="94"/>
      <c r="I475" s="93"/>
      <c r="J475" s="97"/>
      <c r="K475" s="94"/>
      <c r="L475" s="94"/>
      <c r="M475" s="94"/>
      <c r="N475" s="94"/>
      <c r="O475" s="94"/>
      <c r="P475" s="95">
        <v>566734700</v>
      </c>
    </row>
    <row r="476" spans="1:16" s="87" customFormat="1" ht="90" x14ac:dyDescent="0.2">
      <c r="A476" s="76">
        <v>4711032</v>
      </c>
      <c r="B476" s="98">
        <v>1032</v>
      </c>
      <c r="C476" s="96">
        <v>922</v>
      </c>
      <c r="D476" s="90" t="s">
        <v>347</v>
      </c>
      <c r="E476" s="91">
        <v>29331100</v>
      </c>
      <c r="F476" s="92">
        <v>29331100</v>
      </c>
      <c r="G476" s="92">
        <v>24041900</v>
      </c>
      <c r="H476" s="94"/>
      <c r="I476" s="93"/>
      <c r="J476" s="97"/>
      <c r="K476" s="94"/>
      <c r="L476" s="94"/>
      <c r="M476" s="94"/>
      <c r="N476" s="94"/>
      <c r="O476" s="94"/>
      <c r="P476" s="95">
        <v>29331100</v>
      </c>
    </row>
    <row r="477" spans="1:16" s="87" customFormat="1" ht="56.25" x14ac:dyDescent="0.2">
      <c r="A477" s="76">
        <v>4711070</v>
      </c>
      <c r="B477" s="98">
        <v>1070</v>
      </c>
      <c r="C477" s="96">
        <v>960</v>
      </c>
      <c r="D477" s="90" t="s">
        <v>184</v>
      </c>
      <c r="E477" s="91">
        <v>107616382</v>
      </c>
      <c r="F477" s="92">
        <v>107616382</v>
      </c>
      <c r="G477" s="92">
        <v>65586956</v>
      </c>
      <c r="H477" s="92">
        <v>10510100</v>
      </c>
      <c r="I477" s="93"/>
      <c r="J477" s="91">
        <v>115000</v>
      </c>
      <c r="K477" s="94"/>
      <c r="L477" s="92">
        <v>115000</v>
      </c>
      <c r="M477" s="94"/>
      <c r="N477" s="92">
        <v>98000</v>
      </c>
      <c r="O477" s="94"/>
      <c r="P477" s="95">
        <v>107731382</v>
      </c>
    </row>
    <row r="478" spans="1:16" s="87" customFormat="1" ht="33.75" x14ac:dyDescent="0.2">
      <c r="A478" s="76">
        <v>4711080</v>
      </c>
      <c r="B478" s="98">
        <v>1080</v>
      </c>
      <c r="C478" s="96">
        <v>960</v>
      </c>
      <c r="D478" s="90" t="s">
        <v>243</v>
      </c>
      <c r="E478" s="91">
        <v>82242000</v>
      </c>
      <c r="F478" s="92">
        <v>82242000</v>
      </c>
      <c r="G478" s="92">
        <v>62029379</v>
      </c>
      <c r="H478" s="92">
        <v>1994400</v>
      </c>
      <c r="I478" s="93"/>
      <c r="J478" s="91">
        <v>6927600</v>
      </c>
      <c r="K478" s="92">
        <v>300000</v>
      </c>
      <c r="L478" s="92">
        <v>6627600</v>
      </c>
      <c r="M478" s="92">
        <v>5432459</v>
      </c>
      <c r="N478" s="94"/>
      <c r="O478" s="92">
        <v>300000</v>
      </c>
      <c r="P478" s="95">
        <v>89169600</v>
      </c>
    </row>
    <row r="479" spans="1:16" s="87" customFormat="1" ht="33.75" x14ac:dyDescent="0.2">
      <c r="A479" s="76">
        <v>4711141</v>
      </c>
      <c r="B479" s="98">
        <v>1141</v>
      </c>
      <c r="C479" s="96">
        <v>990</v>
      </c>
      <c r="D479" s="90" t="s">
        <v>191</v>
      </c>
      <c r="E479" s="91">
        <v>42986800</v>
      </c>
      <c r="F479" s="92">
        <v>42986800</v>
      </c>
      <c r="G479" s="92">
        <v>30600000</v>
      </c>
      <c r="H479" s="92">
        <v>1918800</v>
      </c>
      <c r="I479" s="93"/>
      <c r="J479" s="97"/>
      <c r="K479" s="94"/>
      <c r="L479" s="94"/>
      <c r="M479" s="94"/>
      <c r="N479" s="94"/>
      <c r="O479" s="94"/>
      <c r="P479" s="95">
        <v>42986800</v>
      </c>
    </row>
    <row r="480" spans="1:16" s="87" customFormat="1" ht="22.5" x14ac:dyDescent="0.2">
      <c r="A480" s="76">
        <v>4711142</v>
      </c>
      <c r="B480" s="98">
        <v>1142</v>
      </c>
      <c r="C480" s="96">
        <v>990</v>
      </c>
      <c r="D480" s="90" t="s">
        <v>167</v>
      </c>
      <c r="E480" s="91">
        <v>90500</v>
      </c>
      <c r="F480" s="92">
        <v>90500</v>
      </c>
      <c r="G480" s="94"/>
      <c r="H480" s="94"/>
      <c r="I480" s="93"/>
      <c r="J480" s="97"/>
      <c r="K480" s="94"/>
      <c r="L480" s="94"/>
      <c r="M480" s="94"/>
      <c r="N480" s="94"/>
      <c r="O480" s="94"/>
      <c r="P480" s="95">
        <v>90500</v>
      </c>
    </row>
    <row r="481" spans="1:16" s="87" customFormat="1" ht="45" x14ac:dyDescent="0.2">
      <c r="A481" s="76">
        <v>4711151</v>
      </c>
      <c r="B481" s="98">
        <v>1151</v>
      </c>
      <c r="C481" s="96">
        <v>990</v>
      </c>
      <c r="D481" s="90" t="s">
        <v>348</v>
      </c>
      <c r="E481" s="91">
        <v>4039479</v>
      </c>
      <c r="F481" s="92">
        <v>4039479</v>
      </c>
      <c r="G481" s="92">
        <v>2792700</v>
      </c>
      <c r="H481" s="92">
        <v>199800</v>
      </c>
      <c r="I481" s="93"/>
      <c r="J481" s="97"/>
      <c r="K481" s="94"/>
      <c r="L481" s="94"/>
      <c r="M481" s="94"/>
      <c r="N481" s="94"/>
      <c r="O481" s="94"/>
      <c r="P481" s="95">
        <v>4039479</v>
      </c>
    </row>
    <row r="482" spans="1:16" s="87" customFormat="1" ht="45" x14ac:dyDescent="0.2">
      <c r="A482" s="76">
        <v>4711152</v>
      </c>
      <c r="B482" s="98">
        <v>1152</v>
      </c>
      <c r="C482" s="96">
        <v>990</v>
      </c>
      <c r="D482" s="90" t="s">
        <v>349</v>
      </c>
      <c r="E482" s="91">
        <v>1351100</v>
      </c>
      <c r="F482" s="92">
        <v>1351100</v>
      </c>
      <c r="G482" s="92">
        <v>1107400</v>
      </c>
      <c r="H482" s="94"/>
      <c r="I482" s="93"/>
      <c r="J482" s="97"/>
      <c r="K482" s="94"/>
      <c r="L482" s="94"/>
      <c r="M482" s="94"/>
      <c r="N482" s="94"/>
      <c r="O482" s="94"/>
      <c r="P482" s="95">
        <v>1351100</v>
      </c>
    </row>
    <row r="483" spans="1:16" s="87" customFormat="1" ht="45" x14ac:dyDescent="0.2">
      <c r="A483" s="76">
        <v>4713105</v>
      </c>
      <c r="B483" s="98">
        <v>3105</v>
      </c>
      <c r="C483" s="98">
        <v>1010</v>
      </c>
      <c r="D483" s="90" t="s">
        <v>224</v>
      </c>
      <c r="E483" s="91">
        <v>19844877</v>
      </c>
      <c r="F483" s="92">
        <v>19844877</v>
      </c>
      <c r="G483" s="92">
        <v>12366378</v>
      </c>
      <c r="H483" s="92">
        <v>1459174</v>
      </c>
      <c r="I483" s="93"/>
      <c r="J483" s="97"/>
      <c r="K483" s="94"/>
      <c r="L483" s="94"/>
      <c r="M483" s="94"/>
      <c r="N483" s="94"/>
      <c r="O483" s="94"/>
      <c r="P483" s="95">
        <v>19844877</v>
      </c>
    </row>
    <row r="484" spans="1:16" s="87" customFormat="1" ht="101.25" x14ac:dyDescent="0.2">
      <c r="A484" s="76">
        <v>4713111</v>
      </c>
      <c r="B484" s="98">
        <v>3111</v>
      </c>
      <c r="C484" s="98">
        <v>1040</v>
      </c>
      <c r="D484" s="90" t="s">
        <v>234</v>
      </c>
      <c r="E484" s="91">
        <v>42000</v>
      </c>
      <c r="F484" s="92">
        <v>42000</v>
      </c>
      <c r="G484" s="94"/>
      <c r="H484" s="94"/>
      <c r="I484" s="93"/>
      <c r="J484" s="97"/>
      <c r="K484" s="94"/>
      <c r="L484" s="94"/>
      <c r="M484" s="94"/>
      <c r="N484" s="94"/>
      <c r="O484" s="94"/>
      <c r="P484" s="95">
        <v>42000</v>
      </c>
    </row>
    <row r="485" spans="1:16" s="87" customFormat="1" ht="33.75" x14ac:dyDescent="0.2">
      <c r="A485" s="76">
        <v>4713121</v>
      </c>
      <c r="B485" s="98">
        <v>3121</v>
      </c>
      <c r="C485" s="98">
        <v>1040</v>
      </c>
      <c r="D485" s="90" t="s">
        <v>237</v>
      </c>
      <c r="E485" s="91">
        <v>13327402</v>
      </c>
      <c r="F485" s="92">
        <v>13327402</v>
      </c>
      <c r="G485" s="92">
        <v>10472030</v>
      </c>
      <c r="H485" s="92">
        <v>166110</v>
      </c>
      <c r="I485" s="93"/>
      <c r="J485" s="97"/>
      <c r="K485" s="94"/>
      <c r="L485" s="94"/>
      <c r="M485" s="94"/>
      <c r="N485" s="94"/>
      <c r="O485" s="94"/>
      <c r="P485" s="95">
        <v>13327402</v>
      </c>
    </row>
    <row r="486" spans="1:16" s="87" customFormat="1" ht="22.5" x14ac:dyDescent="0.2">
      <c r="A486" s="76">
        <v>4713123</v>
      </c>
      <c r="B486" s="98">
        <v>3123</v>
      </c>
      <c r="C486" s="98">
        <v>1040</v>
      </c>
      <c r="D486" s="90" t="s">
        <v>238</v>
      </c>
      <c r="E486" s="91">
        <v>20000</v>
      </c>
      <c r="F486" s="92">
        <v>20000</v>
      </c>
      <c r="G486" s="94"/>
      <c r="H486" s="94"/>
      <c r="I486" s="93"/>
      <c r="J486" s="97"/>
      <c r="K486" s="94"/>
      <c r="L486" s="94"/>
      <c r="M486" s="94"/>
      <c r="N486" s="94"/>
      <c r="O486" s="94"/>
      <c r="P486" s="95">
        <v>20000</v>
      </c>
    </row>
    <row r="487" spans="1:16" s="87" customFormat="1" ht="33.75" x14ac:dyDescent="0.2">
      <c r="A487" s="76">
        <v>4713132</v>
      </c>
      <c r="B487" s="98">
        <v>3132</v>
      </c>
      <c r="C487" s="98">
        <v>1040</v>
      </c>
      <c r="D487" s="90" t="s">
        <v>350</v>
      </c>
      <c r="E487" s="91">
        <v>16402888</v>
      </c>
      <c r="F487" s="92">
        <v>16402888</v>
      </c>
      <c r="G487" s="92">
        <v>9757803</v>
      </c>
      <c r="H487" s="92">
        <v>2424900</v>
      </c>
      <c r="I487" s="93"/>
      <c r="J487" s="91">
        <v>891400</v>
      </c>
      <c r="K487" s="94"/>
      <c r="L487" s="92">
        <v>891400</v>
      </c>
      <c r="M487" s="92">
        <v>500000</v>
      </c>
      <c r="N487" s="92">
        <v>200000</v>
      </c>
      <c r="O487" s="94"/>
      <c r="P487" s="95">
        <v>17294288</v>
      </c>
    </row>
    <row r="488" spans="1:16" s="87" customFormat="1" ht="22.5" x14ac:dyDescent="0.2">
      <c r="A488" s="76">
        <v>4713133</v>
      </c>
      <c r="B488" s="98">
        <v>3133</v>
      </c>
      <c r="C488" s="98">
        <v>1040</v>
      </c>
      <c r="D488" s="90" t="s">
        <v>253</v>
      </c>
      <c r="E488" s="91">
        <v>150000</v>
      </c>
      <c r="F488" s="92">
        <v>150000</v>
      </c>
      <c r="G488" s="94"/>
      <c r="H488" s="94"/>
      <c r="I488" s="93"/>
      <c r="J488" s="97"/>
      <c r="K488" s="94"/>
      <c r="L488" s="94"/>
      <c r="M488" s="94"/>
      <c r="N488" s="94"/>
      <c r="O488" s="94"/>
      <c r="P488" s="95">
        <v>150000</v>
      </c>
    </row>
    <row r="489" spans="1:16" s="87" customFormat="1" ht="33.75" x14ac:dyDescent="0.2">
      <c r="A489" s="76">
        <v>4713210</v>
      </c>
      <c r="B489" s="98">
        <v>3210</v>
      </c>
      <c r="C489" s="98">
        <v>1050</v>
      </c>
      <c r="D489" s="90" t="s">
        <v>351</v>
      </c>
      <c r="E489" s="91">
        <v>39040</v>
      </c>
      <c r="F489" s="92">
        <v>39040</v>
      </c>
      <c r="G489" s="94"/>
      <c r="H489" s="94"/>
      <c r="I489" s="93"/>
      <c r="J489" s="97"/>
      <c r="K489" s="94"/>
      <c r="L489" s="94"/>
      <c r="M489" s="94"/>
      <c r="N489" s="94"/>
      <c r="O489" s="94"/>
      <c r="P489" s="95">
        <v>39040</v>
      </c>
    </row>
    <row r="490" spans="1:16" s="87" customFormat="1" ht="45" x14ac:dyDescent="0.2">
      <c r="A490" s="76">
        <v>4713241</v>
      </c>
      <c r="B490" s="98">
        <v>3241</v>
      </c>
      <c r="C490" s="98">
        <v>1090</v>
      </c>
      <c r="D490" s="90" t="s">
        <v>231</v>
      </c>
      <c r="E490" s="91">
        <v>1563821</v>
      </c>
      <c r="F490" s="92">
        <v>1563821</v>
      </c>
      <c r="G490" s="92">
        <v>1128520</v>
      </c>
      <c r="H490" s="92">
        <v>107026</v>
      </c>
      <c r="I490" s="93"/>
      <c r="J490" s="97"/>
      <c r="K490" s="94"/>
      <c r="L490" s="94"/>
      <c r="M490" s="94"/>
      <c r="N490" s="94"/>
      <c r="O490" s="94"/>
      <c r="P490" s="95">
        <v>1563821</v>
      </c>
    </row>
    <row r="491" spans="1:16" s="87" customFormat="1" ht="33.75" x14ac:dyDescent="0.2">
      <c r="A491" s="76">
        <v>4713242</v>
      </c>
      <c r="B491" s="98">
        <v>3242</v>
      </c>
      <c r="C491" s="98">
        <v>1090</v>
      </c>
      <c r="D491" s="90" t="s">
        <v>168</v>
      </c>
      <c r="E491" s="91">
        <v>7670297</v>
      </c>
      <c r="F491" s="92">
        <v>7670297</v>
      </c>
      <c r="G491" s="94"/>
      <c r="H491" s="94"/>
      <c r="I491" s="93"/>
      <c r="J491" s="97"/>
      <c r="K491" s="94"/>
      <c r="L491" s="94"/>
      <c r="M491" s="94"/>
      <c r="N491" s="94"/>
      <c r="O491" s="94"/>
      <c r="P491" s="95">
        <v>7670297</v>
      </c>
    </row>
    <row r="492" spans="1:16" s="87" customFormat="1" ht="22.5" x14ac:dyDescent="0.2">
      <c r="A492" s="76">
        <v>4714030</v>
      </c>
      <c r="B492" s="98">
        <v>4030</v>
      </c>
      <c r="C492" s="96">
        <v>824</v>
      </c>
      <c r="D492" s="90" t="s">
        <v>246</v>
      </c>
      <c r="E492" s="91">
        <v>19988000</v>
      </c>
      <c r="F492" s="92">
        <v>19988000</v>
      </c>
      <c r="G492" s="92">
        <v>14128700</v>
      </c>
      <c r="H492" s="92">
        <v>1806700</v>
      </c>
      <c r="I492" s="93"/>
      <c r="J492" s="97"/>
      <c r="K492" s="94"/>
      <c r="L492" s="94"/>
      <c r="M492" s="94"/>
      <c r="N492" s="94"/>
      <c r="O492" s="94"/>
      <c r="P492" s="95">
        <v>19988000</v>
      </c>
    </row>
    <row r="493" spans="1:16" s="87" customFormat="1" ht="56.25" x14ac:dyDescent="0.2">
      <c r="A493" s="76">
        <v>4714060</v>
      </c>
      <c r="B493" s="98">
        <v>4060</v>
      </c>
      <c r="C493" s="96">
        <v>828</v>
      </c>
      <c r="D493" s="90" t="s">
        <v>248</v>
      </c>
      <c r="E493" s="91">
        <v>6482286</v>
      </c>
      <c r="F493" s="92">
        <v>6482286</v>
      </c>
      <c r="G493" s="92">
        <v>3852400</v>
      </c>
      <c r="H493" s="92">
        <v>1321200</v>
      </c>
      <c r="I493" s="93"/>
      <c r="J493" s="91">
        <v>835000</v>
      </c>
      <c r="K493" s="94"/>
      <c r="L493" s="92">
        <v>835000</v>
      </c>
      <c r="M493" s="92">
        <v>684397</v>
      </c>
      <c r="N493" s="94"/>
      <c r="O493" s="94"/>
      <c r="P493" s="95">
        <v>7317286</v>
      </c>
    </row>
    <row r="494" spans="1:16" s="87" customFormat="1" ht="33.75" x14ac:dyDescent="0.2">
      <c r="A494" s="76">
        <v>4714081</v>
      </c>
      <c r="B494" s="98">
        <v>4081</v>
      </c>
      <c r="C494" s="96">
        <v>829</v>
      </c>
      <c r="D494" s="90" t="s">
        <v>249</v>
      </c>
      <c r="E494" s="91">
        <v>3015800</v>
      </c>
      <c r="F494" s="92">
        <v>3015800</v>
      </c>
      <c r="G494" s="92">
        <v>2318400</v>
      </c>
      <c r="H494" s="92">
        <v>50300</v>
      </c>
      <c r="I494" s="93"/>
      <c r="J494" s="97"/>
      <c r="K494" s="94"/>
      <c r="L494" s="94"/>
      <c r="M494" s="94"/>
      <c r="N494" s="94"/>
      <c r="O494" s="94"/>
      <c r="P494" s="95">
        <v>3015800</v>
      </c>
    </row>
    <row r="495" spans="1:16" s="87" customFormat="1" ht="22.5" x14ac:dyDescent="0.2">
      <c r="A495" s="76">
        <v>4714082</v>
      </c>
      <c r="B495" s="98">
        <v>4082</v>
      </c>
      <c r="C495" s="96">
        <v>829</v>
      </c>
      <c r="D495" s="90" t="s">
        <v>250</v>
      </c>
      <c r="E495" s="91">
        <v>800000</v>
      </c>
      <c r="F495" s="92">
        <v>800000</v>
      </c>
      <c r="G495" s="94"/>
      <c r="H495" s="94"/>
      <c r="I495" s="93"/>
      <c r="J495" s="97"/>
      <c r="K495" s="94"/>
      <c r="L495" s="94"/>
      <c r="M495" s="94"/>
      <c r="N495" s="94"/>
      <c r="O495" s="94"/>
      <c r="P495" s="95">
        <v>800000</v>
      </c>
    </row>
    <row r="496" spans="1:16" s="87" customFormat="1" ht="56.25" x14ac:dyDescent="0.2">
      <c r="A496" s="76">
        <v>4715031</v>
      </c>
      <c r="B496" s="98">
        <v>5031</v>
      </c>
      <c r="C496" s="96">
        <v>810</v>
      </c>
      <c r="D496" s="90" t="s">
        <v>258</v>
      </c>
      <c r="E496" s="91">
        <v>40757069</v>
      </c>
      <c r="F496" s="92">
        <v>40757069</v>
      </c>
      <c r="G496" s="92">
        <v>24445236</v>
      </c>
      <c r="H496" s="92">
        <v>4693900</v>
      </c>
      <c r="I496" s="93"/>
      <c r="J496" s="91">
        <v>370000</v>
      </c>
      <c r="K496" s="94"/>
      <c r="L496" s="92">
        <v>370000</v>
      </c>
      <c r="M496" s="94"/>
      <c r="N496" s="92">
        <v>270000</v>
      </c>
      <c r="O496" s="94"/>
      <c r="P496" s="95">
        <v>41127069</v>
      </c>
    </row>
    <row r="497" spans="1:16" s="87" customFormat="1" ht="90" x14ac:dyDescent="0.2">
      <c r="A497" s="76">
        <v>4715061</v>
      </c>
      <c r="B497" s="98">
        <v>5061</v>
      </c>
      <c r="C497" s="96">
        <v>810</v>
      </c>
      <c r="D497" s="90" t="s">
        <v>262</v>
      </c>
      <c r="E497" s="91">
        <v>100000</v>
      </c>
      <c r="F497" s="92">
        <v>100000</v>
      </c>
      <c r="G497" s="94"/>
      <c r="H497" s="94"/>
      <c r="I497" s="93"/>
      <c r="J497" s="97"/>
      <c r="K497" s="94"/>
      <c r="L497" s="94"/>
      <c r="M497" s="94"/>
      <c r="N497" s="94"/>
      <c r="O497" s="94"/>
      <c r="P497" s="95">
        <v>100000</v>
      </c>
    </row>
    <row r="498" spans="1:16" s="87" customFormat="1" ht="33.75" x14ac:dyDescent="0.2">
      <c r="A498" s="76">
        <v>4716011</v>
      </c>
      <c r="B498" s="98">
        <v>6011</v>
      </c>
      <c r="C498" s="96">
        <v>610</v>
      </c>
      <c r="D498" s="90" t="s">
        <v>268</v>
      </c>
      <c r="E498" s="91">
        <v>2210900</v>
      </c>
      <c r="F498" s="94"/>
      <c r="G498" s="94"/>
      <c r="H498" s="94"/>
      <c r="I498" s="101">
        <v>2210900</v>
      </c>
      <c r="J498" s="91">
        <v>104940000</v>
      </c>
      <c r="K498" s="92">
        <v>104940000</v>
      </c>
      <c r="L498" s="94"/>
      <c r="M498" s="94"/>
      <c r="N498" s="94"/>
      <c r="O498" s="92">
        <v>104940000</v>
      </c>
      <c r="P498" s="95">
        <v>107150900</v>
      </c>
    </row>
    <row r="499" spans="1:16" s="87" customFormat="1" ht="78.75" x14ac:dyDescent="0.2">
      <c r="A499" s="76">
        <v>4716020</v>
      </c>
      <c r="B499" s="98">
        <v>6020</v>
      </c>
      <c r="C499" s="96">
        <v>620</v>
      </c>
      <c r="D499" s="90" t="s">
        <v>322</v>
      </c>
      <c r="E499" s="97"/>
      <c r="F499" s="94"/>
      <c r="G499" s="94"/>
      <c r="H499" s="94"/>
      <c r="I499" s="93"/>
      <c r="J499" s="91">
        <v>2000000</v>
      </c>
      <c r="K499" s="92">
        <v>2000000</v>
      </c>
      <c r="L499" s="94"/>
      <c r="M499" s="94"/>
      <c r="N499" s="94"/>
      <c r="O499" s="92">
        <v>2000000</v>
      </c>
      <c r="P499" s="95">
        <v>2000000</v>
      </c>
    </row>
    <row r="500" spans="1:16" s="87" customFormat="1" ht="33.75" x14ac:dyDescent="0.2">
      <c r="A500" s="99">
        <v>4800000</v>
      </c>
      <c r="B500" s="80"/>
      <c r="C500" s="80"/>
      <c r="D500" s="81" t="s">
        <v>370</v>
      </c>
      <c r="E500" s="82">
        <v>2328185728</v>
      </c>
      <c r="F500" s="83">
        <v>2324425678</v>
      </c>
      <c r="G500" s="83">
        <v>1528746514</v>
      </c>
      <c r="H500" s="83">
        <v>224358500</v>
      </c>
      <c r="I500" s="100">
        <v>3760050</v>
      </c>
      <c r="J500" s="82">
        <v>296601518</v>
      </c>
      <c r="K500" s="83">
        <v>181689100</v>
      </c>
      <c r="L500" s="83">
        <v>114909218</v>
      </c>
      <c r="M500" s="83">
        <v>8660240</v>
      </c>
      <c r="N500" s="83">
        <v>2192959</v>
      </c>
      <c r="O500" s="83">
        <v>181692300</v>
      </c>
      <c r="P500" s="86">
        <v>2624787246</v>
      </c>
    </row>
    <row r="501" spans="1:16" s="87" customFormat="1" ht="33.75" x14ac:dyDescent="0.2">
      <c r="A501" s="76">
        <v>4810000</v>
      </c>
      <c r="B501" s="89"/>
      <c r="C501" s="89"/>
      <c r="D501" s="90" t="s">
        <v>370</v>
      </c>
      <c r="E501" s="91">
        <v>2328185728</v>
      </c>
      <c r="F501" s="92">
        <v>2324425678</v>
      </c>
      <c r="G501" s="92">
        <v>1528746514</v>
      </c>
      <c r="H501" s="92">
        <v>224358500</v>
      </c>
      <c r="I501" s="101">
        <v>3760050</v>
      </c>
      <c r="J501" s="91">
        <v>296601518</v>
      </c>
      <c r="K501" s="92">
        <v>181689100</v>
      </c>
      <c r="L501" s="92">
        <v>114909218</v>
      </c>
      <c r="M501" s="92">
        <v>8660240</v>
      </c>
      <c r="N501" s="92">
        <v>2192959</v>
      </c>
      <c r="O501" s="92">
        <v>181692300</v>
      </c>
      <c r="P501" s="95">
        <v>2624787246</v>
      </c>
    </row>
    <row r="502" spans="1:16" s="87" customFormat="1" ht="45" x14ac:dyDescent="0.2">
      <c r="A502" s="76">
        <v>4810160</v>
      </c>
      <c r="B502" s="96">
        <v>160</v>
      </c>
      <c r="C502" s="96">
        <v>111</v>
      </c>
      <c r="D502" s="90" t="s">
        <v>371</v>
      </c>
      <c r="E502" s="91">
        <v>132479430</v>
      </c>
      <c r="F502" s="92">
        <v>132479430</v>
      </c>
      <c r="G502" s="92">
        <v>96289800</v>
      </c>
      <c r="H502" s="92">
        <v>7358900</v>
      </c>
      <c r="I502" s="93"/>
      <c r="J502" s="91">
        <v>91689100</v>
      </c>
      <c r="K502" s="92">
        <v>91689100</v>
      </c>
      <c r="L502" s="94"/>
      <c r="M502" s="94"/>
      <c r="N502" s="94"/>
      <c r="O502" s="92">
        <v>91689100</v>
      </c>
      <c r="P502" s="95">
        <v>224168530</v>
      </c>
    </row>
    <row r="503" spans="1:16" s="87" customFormat="1" ht="12" x14ac:dyDescent="0.2">
      <c r="A503" s="76">
        <v>4811010</v>
      </c>
      <c r="B503" s="98">
        <v>1010</v>
      </c>
      <c r="C503" s="96">
        <v>910</v>
      </c>
      <c r="D503" s="90" t="s">
        <v>346</v>
      </c>
      <c r="E503" s="91">
        <v>624016642</v>
      </c>
      <c r="F503" s="92">
        <v>624016642</v>
      </c>
      <c r="G503" s="92">
        <v>412229019</v>
      </c>
      <c r="H503" s="92">
        <v>77744584</v>
      </c>
      <c r="I503" s="93"/>
      <c r="J503" s="91">
        <v>109010300</v>
      </c>
      <c r="K503" s="92">
        <v>11900000</v>
      </c>
      <c r="L503" s="92">
        <v>97110300</v>
      </c>
      <c r="M503" s="94"/>
      <c r="N503" s="92">
        <v>794500</v>
      </c>
      <c r="O503" s="92">
        <v>11900000</v>
      </c>
      <c r="P503" s="95">
        <v>733026942</v>
      </c>
    </row>
    <row r="504" spans="1:16" s="87" customFormat="1" ht="45" x14ac:dyDescent="0.2">
      <c r="A504" s="76">
        <v>4811021</v>
      </c>
      <c r="B504" s="98">
        <v>1021</v>
      </c>
      <c r="C504" s="96">
        <v>921</v>
      </c>
      <c r="D504" s="90" t="s">
        <v>182</v>
      </c>
      <c r="E504" s="91">
        <v>670652810</v>
      </c>
      <c r="F504" s="92">
        <v>670652810</v>
      </c>
      <c r="G504" s="92">
        <v>349287458</v>
      </c>
      <c r="H504" s="92">
        <v>113744923</v>
      </c>
      <c r="I504" s="93"/>
      <c r="J504" s="91">
        <v>54890382</v>
      </c>
      <c r="K504" s="92">
        <v>46800000</v>
      </c>
      <c r="L504" s="92">
        <v>8090382</v>
      </c>
      <c r="M504" s="92">
        <v>2313738</v>
      </c>
      <c r="N504" s="92">
        <v>775100</v>
      </c>
      <c r="O504" s="92">
        <v>46800000</v>
      </c>
      <c r="P504" s="95">
        <v>725543192</v>
      </c>
    </row>
    <row r="505" spans="1:16" s="87" customFormat="1" ht="90" x14ac:dyDescent="0.2">
      <c r="A505" s="76">
        <v>4811022</v>
      </c>
      <c r="B505" s="98">
        <v>1022</v>
      </c>
      <c r="C505" s="96">
        <v>922</v>
      </c>
      <c r="D505" s="90" t="s">
        <v>347</v>
      </c>
      <c r="E505" s="91">
        <v>28899265</v>
      </c>
      <c r="F505" s="92">
        <v>28899265</v>
      </c>
      <c r="G505" s="92">
        <v>15934953</v>
      </c>
      <c r="H505" s="92">
        <v>3277096</v>
      </c>
      <c r="I505" s="93"/>
      <c r="J505" s="91">
        <v>287000</v>
      </c>
      <c r="K505" s="94"/>
      <c r="L505" s="92">
        <v>287000</v>
      </c>
      <c r="M505" s="94"/>
      <c r="N505" s="92">
        <v>47000</v>
      </c>
      <c r="O505" s="94"/>
      <c r="P505" s="95">
        <v>29186265</v>
      </c>
    </row>
    <row r="506" spans="1:16" s="87" customFormat="1" ht="101.25" x14ac:dyDescent="0.2">
      <c r="A506" s="76">
        <v>4811025</v>
      </c>
      <c r="B506" s="98">
        <v>1025</v>
      </c>
      <c r="C506" s="96">
        <v>922</v>
      </c>
      <c r="D506" s="90" t="s">
        <v>366</v>
      </c>
      <c r="E506" s="91">
        <v>24194374</v>
      </c>
      <c r="F506" s="92">
        <v>24194374</v>
      </c>
      <c r="G506" s="92">
        <v>13345441</v>
      </c>
      <c r="H506" s="92">
        <v>2815535</v>
      </c>
      <c r="I506" s="93"/>
      <c r="J506" s="91">
        <v>235856</v>
      </c>
      <c r="K506" s="94"/>
      <c r="L506" s="92">
        <v>235856</v>
      </c>
      <c r="M506" s="94"/>
      <c r="N506" s="94"/>
      <c r="O506" s="94"/>
      <c r="P506" s="95">
        <v>24430230</v>
      </c>
    </row>
    <row r="507" spans="1:16" s="87" customFormat="1" ht="45" x14ac:dyDescent="0.2">
      <c r="A507" s="76">
        <v>4811031</v>
      </c>
      <c r="B507" s="98">
        <v>1031</v>
      </c>
      <c r="C507" s="96">
        <v>921</v>
      </c>
      <c r="D507" s="90" t="s">
        <v>182</v>
      </c>
      <c r="E507" s="91">
        <v>434435200</v>
      </c>
      <c r="F507" s="92">
        <v>434435200</v>
      </c>
      <c r="G507" s="92">
        <v>352234500</v>
      </c>
      <c r="H507" s="94"/>
      <c r="I507" s="93"/>
      <c r="J507" s="97"/>
      <c r="K507" s="94"/>
      <c r="L507" s="94"/>
      <c r="M507" s="94"/>
      <c r="N507" s="94"/>
      <c r="O507" s="94"/>
      <c r="P507" s="95">
        <v>434435200</v>
      </c>
    </row>
    <row r="508" spans="1:16" s="87" customFormat="1" ht="90" x14ac:dyDescent="0.2">
      <c r="A508" s="76">
        <v>4811032</v>
      </c>
      <c r="B508" s="98">
        <v>1032</v>
      </c>
      <c r="C508" s="96">
        <v>922</v>
      </c>
      <c r="D508" s="90" t="s">
        <v>347</v>
      </c>
      <c r="E508" s="91">
        <v>37235800</v>
      </c>
      <c r="F508" s="92">
        <v>37235800</v>
      </c>
      <c r="G508" s="92">
        <v>30521200</v>
      </c>
      <c r="H508" s="94"/>
      <c r="I508" s="93"/>
      <c r="J508" s="97"/>
      <c r="K508" s="94"/>
      <c r="L508" s="94"/>
      <c r="M508" s="94"/>
      <c r="N508" s="94"/>
      <c r="O508" s="94"/>
      <c r="P508" s="95">
        <v>37235800</v>
      </c>
    </row>
    <row r="509" spans="1:16" s="87" customFormat="1" ht="101.25" x14ac:dyDescent="0.2">
      <c r="A509" s="76">
        <v>4811035</v>
      </c>
      <c r="B509" s="98">
        <v>1035</v>
      </c>
      <c r="C509" s="96">
        <v>922</v>
      </c>
      <c r="D509" s="90" t="s">
        <v>366</v>
      </c>
      <c r="E509" s="91">
        <v>15687300</v>
      </c>
      <c r="F509" s="92">
        <v>15687300</v>
      </c>
      <c r="G509" s="92">
        <v>12858400</v>
      </c>
      <c r="H509" s="94"/>
      <c r="I509" s="93"/>
      <c r="J509" s="97"/>
      <c r="K509" s="94"/>
      <c r="L509" s="94"/>
      <c r="M509" s="94"/>
      <c r="N509" s="94"/>
      <c r="O509" s="94"/>
      <c r="P509" s="95">
        <v>15687300</v>
      </c>
    </row>
    <row r="510" spans="1:16" s="87" customFormat="1" ht="56.25" x14ac:dyDescent="0.2">
      <c r="A510" s="76">
        <v>4811070</v>
      </c>
      <c r="B510" s="98">
        <v>1070</v>
      </c>
      <c r="C510" s="96">
        <v>960</v>
      </c>
      <c r="D510" s="90" t="s">
        <v>184</v>
      </c>
      <c r="E510" s="91">
        <v>99243420</v>
      </c>
      <c r="F510" s="92">
        <v>99243420</v>
      </c>
      <c r="G510" s="92">
        <v>66235847</v>
      </c>
      <c r="H510" s="92">
        <v>11477837</v>
      </c>
      <c r="I510" s="93"/>
      <c r="J510" s="91">
        <v>1262500</v>
      </c>
      <c r="K510" s="94"/>
      <c r="L510" s="92">
        <v>1262500</v>
      </c>
      <c r="M510" s="94"/>
      <c r="N510" s="92">
        <v>502500</v>
      </c>
      <c r="O510" s="94"/>
      <c r="P510" s="95">
        <v>100505920</v>
      </c>
    </row>
    <row r="511" spans="1:16" s="87" customFormat="1" ht="33.75" x14ac:dyDescent="0.2">
      <c r="A511" s="76">
        <v>4811080</v>
      </c>
      <c r="B511" s="98">
        <v>1080</v>
      </c>
      <c r="C511" s="96">
        <v>960</v>
      </c>
      <c r="D511" s="90" t="s">
        <v>243</v>
      </c>
      <c r="E511" s="91">
        <v>100837346</v>
      </c>
      <c r="F511" s="92">
        <v>100837346</v>
      </c>
      <c r="G511" s="92">
        <v>77002064</v>
      </c>
      <c r="H511" s="92">
        <v>2105800</v>
      </c>
      <c r="I511" s="93"/>
      <c r="J511" s="91">
        <v>7500000</v>
      </c>
      <c r="K511" s="94"/>
      <c r="L511" s="92">
        <v>7500000</v>
      </c>
      <c r="M511" s="92">
        <v>6072191</v>
      </c>
      <c r="N511" s="92">
        <v>43356</v>
      </c>
      <c r="O511" s="94"/>
      <c r="P511" s="95">
        <v>108337346</v>
      </c>
    </row>
    <row r="512" spans="1:16" s="87" customFormat="1" ht="33.75" x14ac:dyDescent="0.2">
      <c r="A512" s="76">
        <v>4811141</v>
      </c>
      <c r="B512" s="98">
        <v>1141</v>
      </c>
      <c r="C512" s="96">
        <v>990</v>
      </c>
      <c r="D512" s="90" t="s">
        <v>191</v>
      </c>
      <c r="E512" s="91">
        <v>46733744</v>
      </c>
      <c r="F512" s="92">
        <v>46733744</v>
      </c>
      <c r="G512" s="92">
        <v>33394569</v>
      </c>
      <c r="H512" s="92">
        <v>746725</v>
      </c>
      <c r="I512" s="93"/>
      <c r="J512" s="97"/>
      <c r="K512" s="94"/>
      <c r="L512" s="94"/>
      <c r="M512" s="94"/>
      <c r="N512" s="94"/>
      <c r="O512" s="94"/>
      <c r="P512" s="95">
        <v>46733744</v>
      </c>
    </row>
    <row r="513" spans="1:16" s="87" customFormat="1" ht="22.5" x14ac:dyDescent="0.2">
      <c r="A513" s="76">
        <v>4811142</v>
      </c>
      <c r="B513" s="98">
        <v>1142</v>
      </c>
      <c r="C513" s="96">
        <v>990</v>
      </c>
      <c r="D513" s="90" t="s">
        <v>167</v>
      </c>
      <c r="E513" s="91">
        <v>137760</v>
      </c>
      <c r="F513" s="92">
        <v>137760</v>
      </c>
      <c r="G513" s="94"/>
      <c r="H513" s="94"/>
      <c r="I513" s="93"/>
      <c r="J513" s="97"/>
      <c r="K513" s="94"/>
      <c r="L513" s="94"/>
      <c r="M513" s="94"/>
      <c r="N513" s="94"/>
      <c r="O513" s="94"/>
      <c r="P513" s="95">
        <v>137760</v>
      </c>
    </row>
    <row r="514" spans="1:16" s="87" customFormat="1" ht="45" x14ac:dyDescent="0.2">
      <c r="A514" s="76">
        <v>4811151</v>
      </c>
      <c r="B514" s="98">
        <v>1151</v>
      </c>
      <c r="C514" s="96">
        <v>990</v>
      </c>
      <c r="D514" s="90" t="s">
        <v>348</v>
      </c>
      <c r="E514" s="91">
        <v>2415716</v>
      </c>
      <c r="F514" s="92">
        <v>2415716</v>
      </c>
      <c r="G514" s="92">
        <v>1879275</v>
      </c>
      <c r="H514" s="94"/>
      <c r="I514" s="93"/>
      <c r="J514" s="97"/>
      <c r="K514" s="94"/>
      <c r="L514" s="94"/>
      <c r="M514" s="94"/>
      <c r="N514" s="94"/>
      <c r="O514" s="94"/>
      <c r="P514" s="95">
        <v>2415716</v>
      </c>
    </row>
    <row r="515" spans="1:16" s="87" customFormat="1" ht="45" x14ac:dyDescent="0.2">
      <c r="A515" s="76">
        <v>4811152</v>
      </c>
      <c r="B515" s="98">
        <v>1152</v>
      </c>
      <c r="C515" s="96">
        <v>990</v>
      </c>
      <c r="D515" s="90" t="s">
        <v>349</v>
      </c>
      <c r="E515" s="91">
        <v>1351100</v>
      </c>
      <c r="F515" s="92">
        <v>1351100</v>
      </c>
      <c r="G515" s="92">
        <v>1107400</v>
      </c>
      <c r="H515" s="94"/>
      <c r="I515" s="93"/>
      <c r="J515" s="97"/>
      <c r="K515" s="94"/>
      <c r="L515" s="94"/>
      <c r="M515" s="94"/>
      <c r="N515" s="94"/>
      <c r="O515" s="94"/>
      <c r="P515" s="95">
        <v>1351100</v>
      </c>
    </row>
    <row r="516" spans="1:16" s="87" customFormat="1" ht="45" x14ac:dyDescent="0.2">
      <c r="A516" s="76">
        <v>4813105</v>
      </c>
      <c r="B516" s="98">
        <v>3105</v>
      </c>
      <c r="C516" s="98">
        <v>1010</v>
      </c>
      <c r="D516" s="90" t="s">
        <v>224</v>
      </c>
      <c r="E516" s="91">
        <v>10164062</v>
      </c>
      <c r="F516" s="92">
        <v>10164062</v>
      </c>
      <c r="G516" s="92">
        <v>5367395</v>
      </c>
      <c r="H516" s="92">
        <v>342240</v>
      </c>
      <c r="I516" s="93"/>
      <c r="J516" s="97"/>
      <c r="K516" s="94"/>
      <c r="L516" s="94"/>
      <c r="M516" s="94"/>
      <c r="N516" s="94"/>
      <c r="O516" s="94"/>
      <c r="P516" s="95">
        <v>10164062</v>
      </c>
    </row>
    <row r="517" spans="1:16" s="87" customFormat="1" ht="101.25" x14ac:dyDescent="0.2">
      <c r="A517" s="76">
        <v>4813111</v>
      </c>
      <c r="B517" s="98">
        <v>3111</v>
      </c>
      <c r="C517" s="98">
        <v>1040</v>
      </c>
      <c r="D517" s="90" t="s">
        <v>234</v>
      </c>
      <c r="E517" s="91">
        <v>190000</v>
      </c>
      <c r="F517" s="92">
        <v>190000</v>
      </c>
      <c r="G517" s="94"/>
      <c r="H517" s="94"/>
      <c r="I517" s="93"/>
      <c r="J517" s="97"/>
      <c r="K517" s="94"/>
      <c r="L517" s="94"/>
      <c r="M517" s="94"/>
      <c r="N517" s="94"/>
      <c r="O517" s="94"/>
      <c r="P517" s="95">
        <v>190000</v>
      </c>
    </row>
    <row r="518" spans="1:16" s="87" customFormat="1" ht="33.75" x14ac:dyDescent="0.2">
      <c r="A518" s="76">
        <v>4813121</v>
      </c>
      <c r="B518" s="98">
        <v>3121</v>
      </c>
      <c r="C518" s="98">
        <v>1040</v>
      </c>
      <c r="D518" s="90" t="s">
        <v>237</v>
      </c>
      <c r="E518" s="91">
        <v>11281087</v>
      </c>
      <c r="F518" s="92">
        <v>11281087</v>
      </c>
      <c r="G518" s="92">
        <v>8553320</v>
      </c>
      <c r="H518" s="92">
        <v>183400</v>
      </c>
      <c r="I518" s="93"/>
      <c r="J518" s="97"/>
      <c r="K518" s="94"/>
      <c r="L518" s="94"/>
      <c r="M518" s="94"/>
      <c r="N518" s="94"/>
      <c r="O518" s="94"/>
      <c r="P518" s="95">
        <v>11281087</v>
      </c>
    </row>
    <row r="519" spans="1:16" s="87" customFormat="1" ht="22.5" x14ac:dyDescent="0.2">
      <c r="A519" s="76">
        <v>4813123</v>
      </c>
      <c r="B519" s="98">
        <v>3123</v>
      </c>
      <c r="C519" s="98">
        <v>1040</v>
      </c>
      <c r="D519" s="90" t="s">
        <v>238</v>
      </c>
      <c r="E519" s="91">
        <v>150000</v>
      </c>
      <c r="F519" s="92">
        <v>150000</v>
      </c>
      <c r="G519" s="94"/>
      <c r="H519" s="94"/>
      <c r="I519" s="93"/>
      <c r="J519" s="97"/>
      <c r="K519" s="94"/>
      <c r="L519" s="94"/>
      <c r="M519" s="94"/>
      <c r="N519" s="94"/>
      <c r="O519" s="94"/>
      <c r="P519" s="95">
        <v>150000</v>
      </c>
    </row>
    <row r="520" spans="1:16" s="87" customFormat="1" ht="33.75" x14ac:dyDescent="0.2">
      <c r="A520" s="76">
        <v>4813132</v>
      </c>
      <c r="B520" s="98">
        <v>3132</v>
      </c>
      <c r="C520" s="98">
        <v>1040</v>
      </c>
      <c r="D520" s="90" t="s">
        <v>350</v>
      </c>
      <c r="E520" s="91">
        <v>13656325</v>
      </c>
      <c r="F520" s="92">
        <v>13656325</v>
      </c>
      <c r="G520" s="92">
        <v>8989700</v>
      </c>
      <c r="H520" s="92">
        <v>1802000</v>
      </c>
      <c r="I520" s="93"/>
      <c r="J520" s="91">
        <v>320000</v>
      </c>
      <c r="K520" s="94"/>
      <c r="L520" s="92">
        <v>316800</v>
      </c>
      <c r="M520" s="92">
        <v>224000</v>
      </c>
      <c r="N520" s="92">
        <v>21000</v>
      </c>
      <c r="O520" s="92">
        <v>3200</v>
      </c>
      <c r="P520" s="95">
        <v>13976325</v>
      </c>
    </row>
    <row r="521" spans="1:16" s="87" customFormat="1" ht="22.5" x14ac:dyDescent="0.2">
      <c r="A521" s="76">
        <v>4813133</v>
      </c>
      <c r="B521" s="98">
        <v>3133</v>
      </c>
      <c r="C521" s="98">
        <v>1040</v>
      </c>
      <c r="D521" s="90" t="s">
        <v>253</v>
      </c>
      <c r="E521" s="91">
        <v>43600</v>
      </c>
      <c r="F521" s="92">
        <v>43600</v>
      </c>
      <c r="G521" s="94"/>
      <c r="H521" s="94"/>
      <c r="I521" s="93"/>
      <c r="J521" s="97"/>
      <c r="K521" s="94"/>
      <c r="L521" s="94"/>
      <c r="M521" s="94"/>
      <c r="N521" s="94"/>
      <c r="O521" s="94"/>
      <c r="P521" s="95">
        <v>43600</v>
      </c>
    </row>
    <row r="522" spans="1:16" s="87" customFormat="1" ht="33.75" x14ac:dyDescent="0.2">
      <c r="A522" s="76">
        <v>4813210</v>
      </c>
      <c r="B522" s="98">
        <v>3210</v>
      </c>
      <c r="C522" s="98">
        <v>1050</v>
      </c>
      <c r="D522" s="90" t="s">
        <v>351</v>
      </c>
      <c r="E522" s="91">
        <v>30000</v>
      </c>
      <c r="F522" s="92">
        <v>30000</v>
      </c>
      <c r="G522" s="94"/>
      <c r="H522" s="94"/>
      <c r="I522" s="93"/>
      <c r="J522" s="97"/>
      <c r="K522" s="94"/>
      <c r="L522" s="94"/>
      <c r="M522" s="94"/>
      <c r="N522" s="94"/>
      <c r="O522" s="94"/>
      <c r="P522" s="95">
        <v>30000</v>
      </c>
    </row>
    <row r="523" spans="1:16" s="87" customFormat="1" ht="45" x14ac:dyDescent="0.2">
      <c r="A523" s="76">
        <v>4813241</v>
      </c>
      <c r="B523" s="98">
        <v>3241</v>
      </c>
      <c r="C523" s="98">
        <v>1090</v>
      </c>
      <c r="D523" s="90" t="s">
        <v>231</v>
      </c>
      <c r="E523" s="91">
        <v>1223751</v>
      </c>
      <c r="F523" s="92">
        <v>1223751</v>
      </c>
      <c r="G523" s="92">
        <v>852288</v>
      </c>
      <c r="H523" s="92">
        <v>65060</v>
      </c>
      <c r="I523" s="93"/>
      <c r="J523" s="97"/>
      <c r="K523" s="94"/>
      <c r="L523" s="94"/>
      <c r="M523" s="94"/>
      <c r="N523" s="94"/>
      <c r="O523" s="94"/>
      <c r="P523" s="95">
        <v>1223751</v>
      </c>
    </row>
    <row r="524" spans="1:16" s="87" customFormat="1" ht="33.75" x14ac:dyDescent="0.2">
      <c r="A524" s="76">
        <v>4813242</v>
      </c>
      <c r="B524" s="98">
        <v>3242</v>
      </c>
      <c r="C524" s="98">
        <v>1090</v>
      </c>
      <c r="D524" s="90" t="s">
        <v>168</v>
      </c>
      <c r="E524" s="91">
        <v>5382890</v>
      </c>
      <c r="F524" s="92">
        <v>5382890</v>
      </c>
      <c r="G524" s="94"/>
      <c r="H524" s="94"/>
      <c r="I524" s="93"/>
      <c r="J524" s="97"/>
      <c r="K524" s="94"/>
      <c r="L524" s="94"/>
      <c r="M524" s="94"/>
      <c r="N524" s="94"/>
      <c r="O524" s="94"/>
      <c r="P524" s="95">
        <v>5382890</v>
      </c>
    </row>
    <row r="525" spans="1:16" s="87" customFormat="1" ht="22.5" x14ac:dyDescent="0.2">
      <c r="A525" s="76">
        <v>4814030</v>
      </c>
      <c r="B525" s="98">
        <v>4030</v>
      </c>
      <c r="C525" s="96">
        <v>824</v>
      </c>
      <c r="D525" s="90" t="s">
        <v>246</v>
      </c>
      <c r="E525" s="91">
        <v>29198079</v>
      </c>
      <c r="F525" s="92">
        <v>29198079</v>
      </c>
      <c r="G525" s="92">
        <v>19569160</v>
      </c>
      <c r="H525" s="92">
        <v>1659500</v>
      </c>
      <c r="I525" s="93"/>
      <c r="J525" s="91">
        <v>84780</v>
      </c>
      <c r="K525" s="94"/>
      <c r="L525" s="92">
        <v>84780</v>
      </c>
      <c r="M525" s="92">
        <v>37150</v>
      </c>
      <c r="N525" s="92">
        <v>9100</v>
      </c>
      <c r="O525" s="94"/>
      <c r="P525" s="95">
        <v>29282859</v>
      </c>
    </row>
    <row r="526" spans="1:16" s="87" customFormat="1" ht="56.25" x14ac:dyDescent="0.2">
      <c r="A526" s="76">
        <v>4814060</v>
      </c>
      <c r="B526" s="98">
        <v>4060</v>
      </c>
      <c r="C526" s="96">
        <v>828</v>
      </c>
      <c r="D526" s="90" t="s">
        <v>248</v>
      </c>
      <c r="E526" s="91">
        <v>2392150</v>
      </c>
      <c r="F526" s="92">
        <v>2392150</v>
      </c>
      <c r="G526" s="92">
        <v>1776220</v>
      </c>
      <c r="H526" s="92">
        <v>126200</v>
      </c>
      <c r="I526" s="93"/>
      <c r="J526" s="91">
        <v>21600</v>
      </c>
      <c r="K526" s="94"/>
      <c r="L526" s="92">
        <v>21600</v>
      </c>
      <c r="M526" s="92">
        <v>13161</v>
      </c>
      <c r="N526" s="103">
        <v>403</v>
      </c>
      <c r="O526" s="94"/>
      <c r="P526" s="95">
        <v>2413750</v>
      </c>
    </row>
    <row r="527" spans="1:16" s="87" customFormat="1" ht="33.75" x14ac:dyDescent="0.2">
      <c r="A527" s="76">
        <v>4814081</v>
      </c>
      <c r="B527" s="98">
        <v>4081</v>
      </c>
      <c r="C527" s="96">
        <v>829</v>
      </c>
      <c r="D527" s="90" t="s">
        <v>249</v>
      </c>
      <c r="E527" s="91">
        <v>3381190</v>
      </c>
      <c r="F527" s="92">
        <v>3381190</v>
      </c>
      <c r="G527" s="92">
        <v>2266590</v>
      </c>
      <c r="H527" s="92">
        <v>86200</v>
      </c>
      <c r="I527" s="93"/>
      <c r="J527" s="97"/>
      <c r="K527" s="94"/>
      <c r="L527" s="94"/>
      <c r="M527" s="94"/>
      <c r="N527" s="94"/>
      <c r="O527" s="94"/>
      <c r="P527" s="95">
        <v>3381190</v>
      </c>
    </row>
    <row r="528" spans="1:16" s="87" customFormat="1" ht="22.5" x14ac:dyDescent="0.2">
      <c r="A528" s="76">
        <v>4814082</v>
      </c>
      <c r="B528" s="98">
        <v>4082</v>
      </c>
      <c r="C528" s="96">
        <v>829</v>
      </c>
      <c r="D528" s="90" t="s">
        <v>250</v>
      </c>
      <c r="E528" s="91">
        <v>170000</v>
      </c>
      <c r="F528" s="92">
        <v>170000</v>
      </c>
      <c r="G528" s="94"/>
      <c r="H528" s="94"/>
      <c r="I528" s="93"/>
      <c r="J528" s="97"/>
      <c r="K528" s="94"/>
      <c r="L528" s="94"/>
      <c r="M528" s="94"/>
      <c r="N528" s="94"/>
      <c r="O528" s="94"/>
      <c r="P528" s="95">
        <v>170000</v>
      </c>
    </row>
    <row r="529" spans="1:16" s="87" customFormat="1" ht="56.25" x14ac:dyDescent="0.2">
      <c r="A529" s="76">
        <v>4815031</v>
      </c>
      <c r="B529" s="98">
        <v>5031</v>
      </c>
      <c r="C529" s="96">
        <v>810</v>
      </c>
      <c r="D529" s="90" t="s">
        <v>258</v>
      </c>
      <c r="E529" s="91">
        <v>28722637</v>
      </c>
      <c r="F529" s="92">
        <v>28722637</v>
      </c>
      <c r="G529" s="92">
        <v>19051915</v>
      </c>
      <c r="H529" s="92">
        <v>822500</v>
      </c>
      <c r="I529" s="93"/>
      <c r="J529" s="97"/>
      <c r="K529" s="94"/>
      <c r="L529" s="94"/>
      <c r="M529" s="94"/>
      <c r="N529" s="94"/>
      <c r="O529" s="94"/>
      <c r="P529" s="95">
        <v>28722637</v>
      </c>
    </row>
    <row r="530" spans="1:16" s="87" customFormat="1" ht="90" x14ac:dyDescent="0.2">
      <c r="A530" s="76">
        <v>4815061</v>
      </c>
      <c r="B530" s="98">
        <v>5061</v>
      </c>
      <c r="C530" s="96">
        <v>810</v>
      </c>
      <c r="D530" s="90" t="s">
        <v>262</v>
      </c>
      <c r="E530" s="91">
        <v>120000</v>
      </c>
      <c r="F530" s="92">
        <v>120000</v>
      </c>
      <c r="G530" s="94"/>
      <c r="H530" s="94"/>
      <c r="I530" s="93"/>
      <c r="J530" s="97"/>
      <c r="K530" s="94"/>
      <c r="L530" s="94"/>
      <c r="M530" s="94"/>
      <c r="N530" s="94"/>
      <c r="O530" s="94"/>
      <c r="P530" s="95">
        <v>120000</v>
      </c>
    </row>
    <row r="531" spans="1:16" s="87" customFormat="1" ht="33.75" x14ac:dyDescent="0.2">
      <c r="A531" s="76">
        <v>4816011</v>
      </c>
      <c r="B531" s="98">
        <v>6011</v>
      </c>
      <c r="C531" s="96">
        <v>610</v>
      </c>
      <c r="D531" s="90" t="s">
        <v>268</v>
      </c>
      <c r="E531" s="91">
        <v>3760050</v>
      </c>
      <c r="F531" s="94"/>
      <c r="G531" s="94"/>
      <c r="H531" s="94"/>
      <c r="I531" s="101">
        <v>3760050</v>
      </c>
      <c r="J531" s="91">
        <v>31300000</v>
      </c>
      <c r="K531" s="92">
        <v>31300000</v>
      </c>
      <c r="L531" s="94"/>
      <c r="M531" s="94"/>
      <c r="N531" s="94"/>
      <c r="O531" s="92">
        <v>31300000</v>
      </c>
      <c r="P531" s="95">
        <v>35060050</v>
      </c>
    </row>
    <row r="532" spans="1:16" s="87" customFormat="1" ht="33.75" x14ac:dyDescent="0.2">
      <c r="A532" s="99">
        <v>4900000</v>
      </c>
      <c r="B532" s="80"/>
      <c r="C532" s="80"/>
      <c r="D532" s="81" t="s">
        <v>372</v>
      </c>
      <c r="E532" s="82">
        <v>1923606920</v>
      </c>
      <c r="F532" s="83">
        <v>1922571746</v>
      </c>
      <c r="G532" s="83">
        <v>1229639240</v>
      </c>
      <c r="H532" s="83">
        <v>180731647</v>
      </c>
      <c r="I532" s="100">
        <v>1035174</v>
      </c>
      <c r="J532" s="82">
        <v>297093100</v>
      </c>
      <c r="K532" s="83">
        <v>218502300</v>
      </c>
      <c r="L532" s="83">
        <v>78590800</v>
      </c>
      <c r="M532" s="83">
        <v>12448000</v>
      </c>
      <c r="N532" s="83">
        <v>2014400</v>
      </c>
      <c r="O532" s="83">
        <v>218502300</v>
      </c>
      <c r="P532" s="86">
        <v>2220700020</v>
      </c>
    </row>
    <row r="533" spans="1:16" s="87" customFormat="1" ht="33.75" x14ac:dyDescent="0.2">
      <c r="A533" s="76">
        <v>4910000</v>
      </c>
      <c r="B533" s="89"/>
      <c r="C533" s="89"/>
      <c r="D533" s="90" t="s">
        <v>372</v>
      </c>
      <c r="E533" s="91">
        <v>1923606920</v>
      </c>
      <c r="F533" s="92">
        <v>1922571746</v>
      </c>
      <c r="G533" s="92">
        <v>1229639240</v>
      </c>
      <c r="H533" s="92">
        <v>180731647</v>
      </c>
      <c r="I533" s="101">
        <v>1035174</v>
      </c>
      <c r="J533" s="91">
        <v>297093100</v>
      </c>
      <c r="K533" s="92">
        <v>218502300</v>
      </c>
      <c r="L533" s="92">
        <v>78590800</v>
      </c>
      <c r="M533" s="92">
        <v>12448000</v>
      </c>
      <c r="N533" s="92">
        <v>2014400</v>
      </c>
      <c r="O533" s="92">
        <v>218502300</v>
      </c>
      <c r="P533" s="95">
        <v>2220700020</v>
      </c>
    </row>
    <row r="534" spans="1:16" s="87" customFormat="1" ht="56.25" x14ac:dyDescent="0.2">
      <c r="A534" s="76">
        <v>4910160</v>
      </c>
      <c r="B534" s="96">
        <v>160</v>
      </c>
      <c r="C534" s="96">
        <v>111</v>
      </c>
      <c r="D534" s="90" t="s">
        <v>373</v>
      </c>
      <c r="E534" s="91">
        <v>127014029</v>
      </c>
      <c r="F534" s="92">
        <v>127014029</v>
      </c>
      <c r="G534" s="92">
        <v>95087130</v>
      </c>
      <c r="H534" s="92">
        <v>4713400</v>
      </c>
      <c r="I534" s="93"/>
      <c r="J534" s="91">
        <v>51067300</v>
      </c>
      <c r="K534" s="92">
        <v>51067300</v>
      </c>
      <c r="L534" s="94"/>
      <c r="M534" s="94"/>
      <c r="N534" s="94"/>
      <c r="O534" s="92">
        <v>51067300</v>
      </c>
      <c r="P534" s="95">
        <v>178081329</v>
      </c>
    </row>
    <row r="535" spans="1:16" s="87" customFormat="1" ht="12" x14ac:dyDescent="0.2">
      <c r="A535" s="76">
        <v>4911010</v>
      </c>
      <c r="B535" s="98">
        <v>1010</v>
      </c>
      <c r="C535" s="96">
        <v>910</v>
      </c>
      <c r="D535" s="90" t="s">
        <v>346</v>
      </c>
      <c r="E535" s="91">
        <v>503488797</v>
      </c>
      <c r="F535" s="92">
        <v>503488797</v>
      </c>
      <c r="G535" s="92">
        <v>325734725</v>
      </c>
      <c r="H535" s="92">
        <v>61432140</v>
      </c>
      <c r="I535" s="93"/>
      <c r="J535" s="91">
        <v>64118800</v>
      </c>
      <c r="K535" s="92">
        <v>6638000</v>
      </c>
      <c r="L535" s="92">
        <v>57480800</v>
      </c>
      <c r="M535" s="94"/>
      <c r="N535" s="92">
        <v>800000</v>
      </c>
      <c r="O535" s="92">
        <v>6638000</v>
      </c>
      <c r="P535" s="95">
        <v>567607597</v>
      </c>
    </row>
    <row r="536" spans="1:16" s="87" customFormat="1" ht="45" x14ac:dyDescent="0.2">
      <c r="A536" s="76">
        <v>4911021</v>
      </c>
      <c r="B536" s="98">
        <v>1021</v>
      </c>
      <c r="C536" s="96">
        <v>921</v>
      </c>
      <c r="D536" s="90" t="s">
        <v>182</v>
      </c>
      <c r="E536" s="91">
        <v>430747359</v>
      </c>
      <c r="F536" s="92">
        <v>430747359</v>
      </c>
      <c r="G536" s="92">
        <v>220982456</v>
      </c>
      <c r="H536" s="92">
        <v>82426242</v>
      </c>
      <c r="I536" s="93"/>
      <c r="J536" s="91">
        <v>50090300</v>
      </c>
      <c r="K536" s="92">
        <v>41053000</v>
      </c>
      <c r="L536" s="92">
        <v>9037300</v>
      </c>
      <c r="M536" s="92">
        <v>3595000</v>
      </c>
      <c r="N536" s="92">
        <v>1155000</v>
      </c>
      <c r="O536" s="92">
        <v>41053000</v>
      </c>
      <c r="P536" s="95">
        <v>480837659</v>
      </c>
    </row>
    <row r="537" spans="1:16" s="87" customFormat="1" ht="90" x14ac:dyDescent="0.2">
      <c r="A537" s="76">
        <v>4911022</v>
      </c>
      <c r="B537" s="98">
        <v>1022</v>
      </c>
      <c r="C537" s="96">
        <v>922</v>
      </c>
      <c r="D537" s="90" t="s">
        <v>347</v>
      </c>
      <c r="E537" s="91">
        <v>27996109</v>
      </c>
      <c r="F537" s="92">
        <v>27996109</v>
      </c>
      <c r="G537" s="92">
        <v>15156674</v>
      </c>
      <c r="H537" s="92">
        <v>5011468</v>
      </c>
      <c r="I537" s="93"/>
      <c r="J537" s="91">
        <v>600000</v>
      </c>
      <c r="K537" s="92">
        <v>600000</v>
      </c>
      <c r="L537" s="94"/>
      <c r="M537" s="94"/>
      <c r="N537" s="94"/>
      <c r="O537" s="92">
        <v>600000</v>
      </c>
      <c r="P537" s="95">
        <v>28596109</v>
      </c>
    </row>
    <row r="538" spans="1:16" s="87" customFormat="1" ht="56.25" x14ac:dyDescent="0.2">
      <c r="A538" s="76">
        <v>4911023</v>
      </c>
      <c r="B538" s="98">
        <v>1023</v>
      </c>
      <c r="C538" s="96">
        <v>922</v>
      </c>
      <c r="D538" s="90" t="s">
        <v>183</v>
      </c>
      <c r="E538" s="91">
        <v>32009424</v>
      </c>
      <c r="F538" s="92">
        <v>32009424</v>
      </c>
      <c r="G538" s="92">
        <v>12263038</v>
      </c>
      <c r="H538" s="92">
        <v>7566511</v>
      </c>
      <c r="I538" s="93"/>
      <c r="J538" s="91">
        <v>1025000</v>
      </c>
      <c r="K538" s="94"/>
      <c r="L538" s="92">
        <v>1025000</v>
      </c>
      <c r="M538" s="94"/>
      <c r="N538" s="94"/>
      <c r="O538" s="94"/>
      <c r="P538" s="95">
        <v>33034424</v>
      </c>
    </row>
    <row r="539" spans="1:16" s="87" customFormat="1" ht="45" x14ac:dyDescent="0.2">
      <c r="A539" s="76">
        <v>4911031</v>
      </c>
      <c r="B539" s="98">
        <v>1031</v>
      </c>
      <c r="C539" s="96">
        <v>921</v>
      </c>
      <c r="D539" s="90" t="s">
        <v>182</v>
      </c>
      <c r="E539" s="91">
        <v>408385700</v>
      </c>
      <c r="F539" s="92">
        <v>408385700</v>
      </c>
      <c r="G539" s="92">
        <v>294689600</v>
      </c>
      <c r="H539" s="94"/>
      <c r="I539" s="93"/>
      <c r="J539" s="97"/>
      <c r="K539" s="94"/>
      <c r="L539" s="94"/>
      <c r="M539" s="94"/>
      <c r="N539" s="94"/>
      <c r="O539" s="94"/>
      <c r="P539" s="95">
        <v>408385700</v>
      </c>
    </row>
    <row r="540" spans="1:16" s="87" customFormat="1" ht="90" x14ac:dyDescent="0.2">
      <c r="A540" s="76">
        <v>4911032</v>
      </c>
      <c r="B540" s="98">
        <v>1032</v>
      </c>
      <c r="C540" s="96">
        <v>922</v>
      </c>
      <c r="D540" s="90" t="s">
        <v>347</v>
      </c>
      <c r="E540" s="91">
        <v>16472400</v>
      </c>
      <c r="F540" s="92">
        <v>16472400</v>
      </c>
      <c r="G540" s="92">
        <v>13502000</v>
      </c>
      <c r="H540" s="94"/>
      <c r="I540" s="93"/>
      <c r="J540" s="97"/>
      <c r="K540" s="94"/>
      <c r="L540" s="94"/>
      <c r="M540" s="94"/>
      <c r="N540" s="94"/>
      <c r="O540" s="94"/>
      <c r="P540" s="95">
        <v>16472400</v>
      </c>
    </row>
    <row r="541" spans="1:16" s="87" customFormat="1" ht="56.25" x14ac:dyDescent="0.2">
      <c r="A541" s="76">
        <v>4911033</v>
      </c>
      <c r="B541" s="98">
        <v>1033</v>
      </c>
      <c r="C541" s="96">
        <v>922</v>
      </c>
      <c r="D541" s="90" t="s">
        <v>183</v>
      </c>
      <c r="E541" s="91">
        <v>16837800</v>
      </c>
      <c r="F541" s="92">
        <v>16837800</v>
      </c>
      <c r="G541" s="92">
        <v>13801500</v>
      </c>
      <c r="H541" s="94"/>
      <c r="I541" s="93"/>
      <c r="J541" s="97"/>
      <c r="K541" s="94"/>
      <c r="L541" s="94"/>
      <c r="M541" s="94"/>
      <c r="N541" s="94"/>
      <c r="O541" s="94"/>
      <c r="P541" s="95">
        <v>16837800</v>
      </c>
    </row>
    <row r="542" spans="1:16" s="87" customFormat="1" ht="56.25" x14ac:dyDescent="0.2">
      <c r="A542" s="76">
        <v>4911070</v>
      </c>
      <c r="B542" s="98">
        <v>1070</v>
      </c>
      <c r="C542" s="96">
        <v>960</v>
      </c>
      <c r="D542" s="90" t="s">
        <v>184</v>
      </c>
      <c r="E542" s="91">
        <v>46092685</v>
      </c>
      <c r="F542" s="92">
        <v>46092685</v>
      </c>
      <c r="G542" s="92">
        <v>33417615</v>
      </c>
      <c r="H542" s="92">
        <v>2540152</v>
      </c>
      <c r="I542" s="93"/>
      <c r="J542" s="91">
        <v>107500</v>
      </c>
      <c r="K542" s="94"/>
      <c r="L542" s="92">
        <v>107500</v>
      </c>
      <c r="M542" s="94"/>
      <c r="N542" s="92">
        <v>14500</v>
      </c>
      <c r="O542" s="94"/>
      <c r="P542" s="95">
        <v>46200185</v>
      </c>
    </row>
    <row r="543" spans="1:16" s="87" customFormat="1" ht="33.75" x14ac:dyDescent="0.2">
      <c r="A543" s="76">
        <v>4911080</v>
      </c>
      <c r="B543" s="98">
        <v>1080</v>
      </c>
      <c r="C543" s="96">
        <v>960</v>
      </c>
      <c r="D543" s="90" t="s">
        <v>243</v>
      </c>
      <c r="E543" s="91">
        <v>147106926</v>
      </c>
      <c r="F543" s="92">
        <v>147106926</v>
      </c>
      <c r="G543" s="92">
        <v>107540900</v>
      </c>
      <c r="H543" s="92">
        <v>7007600</v>
      </c>
      <c r="I543" s="93"/>
      <c r="J543" s="91">
        <v>10890200</v>
      </c>
      <c r="K543" s="94"/>
      <c r="L543" s="92">
        <v>10890200</v>
      </c>
      <c r="M543" s="92">
        <v>8853000</v>
      </c>
      <c r="N543" s="92">
        <v>44900</v>
      </c>
      <c r="O543" s="94"/>
      <c r="P543" s="95">
        <v>157997126</v>
      </c>
    </row>
    <row r="544" spans="1:16" s="87" customFormat="1" ht="33.75" x14ac:dyDescent="0.2">
      <c r="A544" s="76">
        <v>4911141</v>
      </c>
      <c r="B544" s="98">
        <v>1141</v>
      </c>
      <c r="C544" s="96">
        <v>990</v>
      </c>
      <c r="D544" s="90" t="s">
        <v>191</v>
      </c>
      <c r="E544" s="91">
        <v>33402249</v>
      </c>
      <c r="F544" s="92">
        <v>33402249</v>
      </c>
      <c r="G544" s="92">
        <v>22049880</v>
      </c>
      <c r="H544" s="92">
        <v>2302104</v>
      </c>
      <c r="I544" s="93"/>
      <c r="J544" s="97"/>
      <c r="K544" s="94"/>
      <c r="L544" s="94"/>
      <c r="M544" s="94"/>
      <c r="N544" s="94"/>
      <c r="O544" s="94"/>
      <c r="P544" s="95">
        <v>33402249</v>
      </c>
    </row>
    <row r="545" spans="1:16" s="87" customFormat="1" ht="22.5" x14ac:dyDescent="0.2">
      <c r="A545" s="76">
        <v>4911142</v>
      </c>
      <c r="B545" s="98">
        <v>1142</v>
      </c>
      <c r="C545" s="96">
        <v>990</v>
      </c>
      <c r="D545" s="90" t="s">
        <v>167</v>
      </c>
      <c r="E545" s="91">
        <v>45250</v>
      </c>
      <c r="F545" s="92">
        <v>45250</v>
      </c>
      <c r="G545" s="94"/>
      <c r="H545" s="94"/>
      <c r="I545" s="93"/>
      <c r="J545" s="97"/>
      <c r="K545" s="94"/>
      <c r="L545" s="94"/>
      <c r="M545" s="94"/>
      <c r="N545" s="94"/>
      <c r="O545" s="94"/>
      <c r="P545" s="95">
        <v>45250</v>
      </c>
    </row>
    <row r="546" spans="1:16" s="87" customFormat="1" ht="45" x14ac:dyDescent="0.2">
      <c r="A546" s="76">
        <v>4911151</v>
      </c>
      <c r="B546" s="98">
        <v>1151</v>
      </c>
      <c r="C546" s="96">
        <v>990</v>
      </c>
      <c r="D546" s="90" t="s">
        <v>348</v>
      </c>
      <c r="E546" s="91">
        <v>2971300</v>
      </c>
      <c r="F546" s="92">
        <v>2971300</v>
      </c>
      <c r="G546" s="92">
        <v>2187950</v>
      </c>
      <c r="H546" s="94"/>
      <c r="I546" s="93"/>
      <c r="J546" s="97"/>
      <c r="K546" s="94"/>
      <c r="L546" s="94"/>
      <c r="M546" s="94"/>
      <c r="N546" s="94"/>
      <c r="O546" s="94"/>
      <c r="P546" s="95">
        <v>2971300</v>
      </c>
    </row>
    <row r="547" spans="1:16" s="87" customFormat="1" ht="45" x14ac:dyDescent="0.2">
      <c r="A547" s="76">
        <v>4911152</v>
      </c>
      <c r="B547" s="98">
        <v>1152</v>
      </c>
      <c r="C547" s="96">
        <v>990</v>
      </c>
      <c r="D547" s="90" t="s">
        <v>349</v>
      </c>
      <c r="E547" s="91">
        <v>1351100</v>
      </c>
      <c r="F547" s="92">
        <v>1351100</v>
      </c>
      <c r="G547" s="92">
        <v>1107400</v>
      </c>
      <c r="H547" s="94"/>
      <c r="I547" s="93"/>
      <c r="J547" s="97"/>
      <c r="K547" s="94"/>
      <c r="L547" s="94"/>
      <c r="M547" s="94"/>
      <c r="N547" s="94"/>
      <c r="O547" s="94"/>
      <c r="P547" s="95">
        <v>1351100</v>
      </c>
    </row>
    <row r="548" spans="1:16" s="87" customFormat="1" ht="45" x14ac:dyDescent="0.2">
      <c r="A548" s="76">
        <v>4913105</v>
      </c>
      <c r="B548" s="98">
        <v>3105</v>
      </c>
      <c r="C548" s="98">
        <v>1010</v>
      </c>
      <c r="D548" s="90" t="s">
        <v>224</v>
      </c>
      <c r="E548" s="97"/>
      <c r="F548" s="94"/>
      <c r="G548" s="94"/>
      <c r="H548" s="94"/>
      <c r="I548" s="93"/>
      <c r="J548" s="91">
        <v>39215000</v>
      </c>
      <c r="K548" s="92">
        <v>39215000</v>
      </c>
      <c r="L548" s="94"/>
      <c r="M548" s="94"/>
      <c r="N548" s="94"/>
      <c r="O548" s="92">
        <v>39215000</v>
      </c>
      <c r="P548" s="95">
        <v>39215000</v>
      </c>
    </row>
    <row r="549" spans="1:16" s="87" customFormat="1" ht="101.25" x14ac:dyDescent="0.2">
      <c r="A549" s="76">
        <v>4913111</v>
      </c>
      <c r="B549" s="98">
        <v>3111</v>
      </c>
      <c r="C549" s="98">
        <v>1040</v>
      </c>
      <c r="D549" s="90" t="s">
        <v>234</v>
      </c>
      <c r="E549" s="91">
        <v>98100</v>
      </c>
      <c r="F549" s="92">
        <v>98100</v>
      </c>
      <c r="G549" s="94"/>
      <c r="H549" s="94"/>
      <c r="I549" s="93"/>
      <c r="J549" s="97"/>
      <c r="K549" s="94"/>
      <c r="L549" s="94"/>
      <c r="M549" s="94"/>
      <c r="N549" s="94"/>
      <c r="O549" s="94"/>
      <c r="P549" s="95">
        <v>98100</v>
      </c>
    </row>
    <row r="550" spans="1:16" s="87" customFormat="1" ht="33.75" x14ac:dyDescent="0.2">
      <c r="A550" s="76">
        <v>4913121</v>
      </c>
      <c r="B550" s="98">
        <v>3121</v>
      </c>
      <c r="C550" s="98">
        <v>1040</v>
      </c>
      <c r="D550" s="90" t="s">
        <v>237</v>
      </c>
      <c r="E550" s="91">
        <v>9950097</v>
      </c>
      <c r="F550" s="92">
        <v>9950097</v>
      </c>
      <c r="G550" s="92">
        <v>7737600</v>
      </c>
      <c r="H550" s="92">
        <v>202300</v>
      </c>
      <c r="I550" s="93"/>
      <c r="J550" s="97"/>
      <c r="K550" s="94"/>
      <c r="L550" s="94"/>
      <c r="M550" s="94"/>
      <c r="N550" s="94"/>
      <c r="O550" s="94"/>
      <c r="P550" s="95">
        <v>9950097</v>
      </c>
    </row>
    <row r="551" spans="1:16" s="87" customFormat="1" ht="22.5" x14ac:dyDescent="0.2">
      <c r="A551" s="76">
        <v>4913123</v>
      </c>
      <c r="B551" s="98">
        <v>3123</v>
      </c>
      <c r="C551" s="98">
        <v>1040</v>
      </c>
      <c r="D551" s="90" t="s">
        <v>238</v>
      </c>
      <c r="E551" s="91">
        <v>44000</v>
      </c>
      <c r="F551" s="92">
        <v>44000</v>
      </c>
      <c r="G551" s="94"/>
      <c r="H551" s="94"/>
      <c r="I551" s="93"/>
      <c r="J551" s="97"/>
      <c r="K551" s="94"/>
      <c r="L551" s="94"/>
      <c r="M551" s="94"/>
      <c r="N551" s="94"/>
      <c r="O551" s="94"/>
      <c r="P551" s="95">
        <v>44000</v>
      </c>
    </row>
    <row r="552" spans="1:16" s="87" customFormat="1" ht="22.5" x14ac:dyDescent="0.2">
      <c r="A552" s="76">
        <v>4913133</v>
      </c>
      <c r="B552" s="98">
        <v>3133</v>
      </c>
      <c r="C552" s="98">
        <v>1040</v>
      </c>
      <c r="D552" s="90" t="s">
        <v>253</v>
      </c>
      <c r="E552" s="91">
        <v>5878800</v>
      </c>
      <c r="F552" s="92">
        <v>5878800</v>
      </c>
      <c r="G552" s="94"/>
      <c r="H552" s="94"/>
      <c r="I552" s="93"/>
      <c r="J552" s="97"/>
      <c r="K552" s="94"/>
      <c r="L552" s="94"/>
      <c r="M552" s="94"/>
      <c r="N552" s="94"/>
      <c r="O552" s="94"/>
      <c r="P552" s="95">
        <v>5878800</v>
      </c>
    </row>
    <row r="553" spans="1:16" s="87" customFormat="1" ht="101.25" x14ac:dyDescent="0.2">
      <c r="A553" s="76">
        <v>4913140</v>
      </c>
      <c r="B553" s="98">
        <v>3140</v>
      </c>
      <c r="C553" s="98">
        <v>1040</v>
      </c>
      <c r="D553" s="90" t="s">
        <v>240</v>
      </c>
      <c r="E553" s="97"/>
      <c r="F553" s="94"/>
      <c r="G553" s="94"/>
      <c r="H553" s="94"/>
      <c r="I553" s="93"/>
      <c r="J553" s="91">
        <v>2000000</v>
      </c>
      <c r="K553" s="92">
        <v>2000000</v>
      </c>
      <c r="L553" s="94"/>
      <c r="M553" s="94"/>
      <c r="N553" s="94"/>
      <c r="O553" s="92">
        <v>2000000</v>
      </c>
      <c r="P553" s="95">
        <v>2000000</v>
      </c>
    </row>
    <row r="554" spans="1:16" s="87" customFormat="1" ht="33.75" x14ac:dyDescent="0.2">
      <c r="A554" s="76">
        <v>4913210</v>
      </c>
      <c r="B554" s="98">
        <v>3210</v>
      </c>
      <c r="C554" s="98">
        <v>1050</v>
      </c>
      <c r="D554" s="90" t="s">
        <v>351</v>
      </c>
      <c r="E554" s="91">
        <v>26300</v>
      </c>
      <c r="F554" s="92">
        <v>26300</v>
      </c>
      <c r="G554" s="94"/>
      <c r="H554" s="94"/>
      <c r="I554" s="93"/>
      <c r="J554" s="97"/>
      <c r="K554" s="94"/>
      <c r="L554" s="94"/>
      <c r="M554" s="94"/>
      <c r="N554" s="94"/>
      <c r="O554" s="94"/>
      <c r="P554" s="95">
        <v>26300</v>
      </c>
    </row>
    <row r="555" spans="1:16" s="87" customFormat="1" ht="45" x14ac:dyDescent="0.2">
      <c r="A555" s="76">
        <v>4913241</v>
      </c>
      <c r="B555" s="98">
        <v>3241</v>
      </c>
      <c r="C555" s="98">
        <v>1090</v>
      </c>
      <c r="D555" s="90" t="s">
        <v>231</v>
      </c>
      <c r="E555" s="91">
        <v>2395203</v>
      </c>
      <c r="F555" s="92">
        <v>2395203</v>
      </c>
      <c r="G555" s="92">
        <v>1778035</v>
      </c>
      <c r="H555" s="92">
        <v>124000</v>
      </c>
      <c r="I555" s="93"/>
      <c r="J555" s="97"/>
      <c r="K555" s="94"/>
      <c r="L555" s="94"/>
      <c r="M555" s="94"/>
      <c r="N555" s="94"/>
      <c r="O555" s="94"/>
      <c r="P555" s="95">
        <v>2395203</v>
      </c>
    </row>
    <row r="556" spans="1:16" s="87" customFormat="1" ht="33.75" x14ac:dyDescent="0.2">
      <c r="A556" s="76">
        <v>4913242</v>
      </c>
      <c r="B556" s="98">
        <v>3242</v>
      </c>
      <c r="C556" s="98">
        <v>1090</v>
      </c>
      <c r="D556" s="90" t="s">
        <v>168</v>
      </c>
      <c r="E556" s="91">
        <v>4139554</v>
      </c>
      <c r="F556" s="92">
        <v>4139554</v>
      </c>
      <c r="G556" s="94"/>
      <c r="H556" s="94"/>
      <c r="I556" s="93"/>
      <c r="J556" s="97"/>
      <c r="K556" s="94"/>
      <c r="L556" s="94"/>
      <c r="M556" s="94"/>
      <c r="N556" s="94"/>
      <c r="O556" s="94"/>
      <c r="P556" s="95">
        <v>4139554</v>
      </c>
    </row>
    <row r="557" spans="1:16" s="87" customFormat="1" ht="22.5" x14ac:dyDescent="0.2">
      <c r="A557" s="76">
        <v>4914030</v>
      </c>
      <c r="B557" s="98">
        <v>4030</v>
      </c>
      <c r="C557" s="96">
        <v>824</v>
      </c>
      <c r="D557" s="90" t="s">
        <v>246</v>
      </c>
      <c r="E557" s="91">
        <v>31823800</v>
      </c>
      <c r="F557" s="92">
        <v>31823800</v>
      </c>
      <c r="G557" s="92">
        <v>21171000</v>
      </c>
      <c r="H557" s="92">
        <v>3218900</v>
      </c>
      <c r="I557" s="93"/>
      <c r="J557" s="91">
        <v>50000</v>
      </c>
      <c r="K557" s="94"/>
      <c r="L557" s="92">
        <v>50000</v>
      </c>
      <c r="M557" s="94"/>
      <c r="N557" s="94"/>
      <c r="O557" s="94"/>
      <c r="P557" s="95">
        <v>31873800</v>
      </c>
    </row>
    <row r="558" spans="1:16" s="87" customFormat="1" ht="22.5" x14ac:dyDescent="0.2">
      <c r="A558" s="76">
        <v>4914040</v>
      </c>
      <c r="B558" s="98">
        <v>4040</v>
      </c>
      <c r="C558" s="96">
        <v>824</v>
      </c>
      <c r="D558" s="90" t="s">
        <v>247</v>
      </c>
      <c r="E558" s="91">
        <v>1272400</v>
      </c>
      <c r="F558" s="92">
        <v>1272400</v>
      </c>
      <c r="G558" s="92">
        <v>925200</v>
      </c>
      <c r="H558" s="92">
        <v>42100</v>
      </c>
      <c r="I558" s="93"/>
      <c r="J558" s="97"/>
      <c r="K558" s="94"/>
      <c r="L558" s="94"/>
      <c r="M558" s="94"/>
      <c r="N558" s="94"/>
      <c r="O558" s="94"/>
      <c r="P558" s="95">
        <v>1272400</v>
      </c>
    </row>
    <row r="559" spans="1:16" s="87" customFormat="1" ht="33.75" x14ac:dyDescent="0.2">
      <c r="A559" s="76">
        <v>4914081</v>
      </c>
      <c r="B559" s="98">
        <v>4081</v>
      </c>
      <c r="C559" s="96">
        <v>829</v>
      </c>
      <c r="D559" s="90" t="s">
        <v>249</v>
      </c>
      <c r="E559" s="91">
        <v>6244800</v>
      </c>
      <c r="F559" s="92">
        <v>6244800</v>
      </c>
      <c r="G559" s="92">
        <v>4444500</v>
      </c>
      <c r="H559" s="94"/>
      <c r="I559" s="93"/>
      <c r="J559" s="97"/>
      <c r="K559" s="94"/>
      <c r="L559" s="94"/>
      <c r="M559" s="94"/>
      <c r="N559" s="94"/>
      <c r="O559" s="94"/>
      <c r="P559" s="95">
        <v>6244800</v>
      </c>
    </row>
    <row r="560" spans="1:16" s="87" customFormat="1" ht="22.5" x14ac:dyDescent="0.2">
      <c r="A560" s="76">
        <v>4914082</v>
      </c>
      <c r="B560" s="98">
        <v>4082</v>
      </c>
      <c r="C560" s="96">
        <v>829</v>
      </c>
      <c r="D560" s="90" t="s">
        <v>250</v>
      </c>
      <c r="E560" s="91">
        <v>300000</v>
      </c>
      <c r="F560" s="92">
        <v>300000</v>
      </c>
      <c r="G560" s="94"/>
      <c r="H560" s="94"/>
      <c r="I560" s="93"/>
      <c r="J560" s="97"/>
      <c r="K560" s="94"/>
      <c r="L560" s="94"/>
      <c r="M560" s="94"/>
      <c r="N560" s="94"/>
      <c r="O560" s="94"/>
      <c r="P560" s="95">
        <v>300000</v>
      </c>
    </row>
    <row r="561" spans="1:16" s="87" customFormat="1" ht="56.25" x14ac:dyDescent="0.2">
      <c r="A561" s="76">
        <v>4915031</v>
      </c>
      <c r="B561" s="98">
        <v>5031</v>
      </c>
      <c r="C561" s="96">
        <v>810</v>
      </c>
      <c r="D561" s="90" t="s">
        <v>258</v>
      </c>
      <c r="E561" s="91">
        <v>58429795</v>
      </c>
      <c r="F561" s="92">
        <v>58429795</v>
      </c>
      <c r="G561" s="92">
        <v>36062037</v>
      </c>
      <c r="H561" s="92">
        <v>4144730</v>
      </c>
      <c r="I561" s="93"/>
      <c r="J561" s="97"/>
      <c r="K561" s="94"/>
      <c r="L561" s="94"/>
      <c r="M561" s="94"/>
      <c r="N561" s="94"/>
      <c r="O561" s="94"/>
      <c r="P561" s="95">
        <v>58429795</v>
      </c>
    </row>
    <row r="562" spans="1:16" s="87" customFormat="1" ht="33.75" x14ac:dyDescent="0.2">
      <c r="A562" s="76">
        <v>4915041</v>
      </c>
      <c r="B562" s="98">
        <v>5041</v>
      </c>
      <c r="C562" s="96">
        <v>810</v>
      </c>
      <c r="D562" s="90" t="s">
        <v>261</v>
      </c>
      <c r="E562" s="91">
        <v>7847769</v>
      </c>
      <c r="F562" s="92">
        <v>7847769</v>
      </c>
      <c r="G562" s="94"/>
      <c r="H562" s="94"/>
      <c r="I562" s="93"/>
      <c r="J562" s="97"/>
      <c r="K562" s="94"/>
      <c r="L562" s="94"/>
      <c r="M562" s="94"/>
      <c r="N562" s="94"/>
      <c r="O562" s="94"/>
      <c r="P562" s="95">
        <v>7847769</v>
      </c>
    </row>
    <row r="563" spans="1:16" s="87" customFormat="1" ht="90" x14ac:dyDescent="0.2">
      <c r="A563" s="76">
        <v>4915061</v>
      </c>
      <c r="B563" s="98">
        <v>5061</v>
      </c>
      <c r="C563" s="96">
        <v>810</v>
      </c>
      <c r="D563" s="90" t="s">
        <v>262</v>
      </c>
      <c r="E563" s="91">
        <v>200000</v>
      </c>
      <c r="F563" s="92">
        <v>200000</v>
      </c>
      <c r="G563" s="94"/>
      <c r="H563" s="94"/>
      <c r="I563" s="93"/>
      <c r="J563" s="97"/>
      <c r="K563" s="94"/>
      <c r="L563" s="94"/>
      <c r="M563" s="94"/>
      <c r="N563" s="94"/>
      <c r="O563" s="94"/>
      <c r="P563" s="95">
        <v>200000</v>
      </c>
    </row>
    <row r="564" spans="1:16" s="87" customFormat="1" ht="34.5" thickBot="1" x14ac:dyDescent="0.25">
      <c r="A564" s="76">
        <v>4916011</v>
      </c>
      <c r="B564" s="98">
        <v>6011</v>
      </c>
      <c r="C564" s="96">
        <v>610</v>
      </c>
      <c r="D564" s="90" t="s">
        <v>268</v>
      </c>
      <c r="E564" s="104">
        <v>1035174</v>
      </c>
      <c r="F564" s="105"/>
      <c r="G564" s="105"/>
      <c r="H564" s="105"/>
      <c r="I564" s="106">
        <v>1035174</v>
      </c>
      <c r="J564" s="104">
        <v>77929000</v>
      </c>
      <c r="K564" s="107">
        <v>77929000</v>
      </c>
      <c r="L564" s="105"/>
      <c r="M564" s="105"/>
      <c r="N564" s="105"/>
      <c r="O564" s="107">
        <v>77929000</v>
      </c>
      <c r="P564" s="108">
        <v>78964174</v>
      </c>
    </row>
    <row r="565" spans="1:16" s="74" customFormat="1" ht="12" thickBot="1" x14ac:dyDescent="0.25">
      <c r="A565" s="109" t="s">
        <v>27</v>
      </c>
      <c r="B565" s="110" t="s">
        <v>27</v>
      </c>
      <c r="C565" s="110" t="s">
        <v>27</v>
      </c>
      <c r="D565" s="111" t="s">
        <v>374</v>
      </c>
      <c r="E565" s="112">
        <v>53875940606</v>
      </c>
      <c r="F565" s="113">
        <v>41594457080</v>
      </c>
      <c r="G565" s="113">
        <v>17274996818</v>
      </c>
      <c r="H565" s="113">
        <v>2520430560</v>
      </c>
      <c r="I565" s="114">
        <v>10306483526</v>
      </c>
      <c r="J565" s="115">
        <v>11752644941</v>
      </c>
      <c r="K565" s="113">
        <v>8042027621</v>
      </c>
      <c r="L565" s="113">
        <v>1853542795</v>
      </c>
      <c r="M565" s="113">
        <v>365396442</v>
      </c>
      <c r="N565" s="113">
        <v>61162403</v>
      </c>
      <c r="O565" s="114">
        <v>9899102146</v>
      </c>
      <c r="P565" s="116">
        <v>65628585547</v>
      </c>
    </row>
    <row r="566" spans="1:16" s="74" customFormat="1" x14ac:dyDescent="0.2"/>
    <row r="567" spans="1:16" s="74" customFormat="1" x14ac:dyDescent="0.2"/>
    <row r="568" spans="1:16" s="1" customFormat="1" ht="61.5" customHeight="1" x14ac:dyDescent="0.25">
      <c r="B568" s="1" t="s">
        <v>45</v>
      </c>
      <c r="M568" s="1" t="s">
        <v>46</v>
      </c>
    </row>
    <row r="570" spans="1:16" s="74" customFormat="1" x14ac:dyDescent="0.2"/>
    <row r="571" spans="1:16" s="74" customFormat="1" x14ac:dyDescent="0.2"/>
    <row r="572" spans="1:16" s="74" customFormat="1" x14ac:dyDescent="0.2"/>
  </sheetData>
  <autoFilter ref="A13:P13"/>
  <mergeCells count="21">
    <mergeCell ref="O11:O12"/>
    <mergeCell ref="J10:O10"/>
    <mergeCell ref="P10:P12"/>
    <mergeCell ref="E11:E12"/>
    <mergeCell ref="F11:F12"/>
    <mergeCell ref="G11:H11"/>
    <mergeCell ref="I11:I12"/>
    <mergeCell ref="J11:J12"/>
    <mergeCell ref="K11:K12"/>
    <mergeCell ref="L11:L12"/>
    <mergeCell ref="M11:N11"/>
    <mergeCell ref="N1:P1"/>
    <mergeCell ref="N2:P2"/>
    <mergeCell ref="B6:P6"/>
    <mergeCell ref="C7:D7"/>
    <mergeCell ref="C8:D8"/>
    <mergeCell ref="A10:A12"/>
    <mergeCell ref="B10:B12"/>
    <mergeCell ref="C10:C12"/>
    <mergeCell ref="D10:D12"/>
    <mergeCell ref="E10:I10"/>
  </mergeCells>
  <pageMargins left="0.59055118110236227" right="0.59055118110236227" top="0.59055118110236227" bottom="0.59055118110236227" header="0.39370078740157483" footer="0.39370078740157483"/>
  <pageSetup paperSize="9" scale="78" fitToHeight="1000" pageOrder="overThenDown" orientation="landscape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showGridLines="0" showZeros="0" view="pageBreakPreview" topLeftCell="E1" zoomScale="42" zoomScaleNormal="110" zoomScaleSheetLayoutView="42" workbookViewId="0">
      <selection activeCell="AB8" sqref="AB8"/>
    </sheetView>
  </sheetViews>
  <sheetFormatPr defaultColWidth="6.85546875" defaultRowHeight="27.75" x14ac:dyDescent="0.4"/>
  <cols>
    <col min="1" max="1" width="0" style="118" hidden="1" customWidth="1"/>
    <col min="2" max="2" width="19.7109375" style="119" customWidth="1"/>
    <col min="3" max="3" width="15.140625" style="119" customWidth="1"/>
    <col min="4" max="4" width="15.85546875" style="119" customWidth="1"/>
    <col min="5" max="5" width="116.5703125" style="120" customWidth="1"/>
    <col min="6" max="17" width="24.7109375" style="120" customWidth="1"/>
    <col min="18" max="19" width="6.85546875" style="120"/>
    <col min="20" max="20" width="24.140625" style="120" bestFit="1" customWidth="1"/>
    <col min="21" max="16384" width="6.85546875" style="120"/>
  </cols>
  <sheetData>
    <row r="1" spans="1:17" ht="39.75" customHeight="1" x14ac:dyDescent="0.4">
      <c r="L1" s="121"/>
      <c r="M1" s="409" t="s">
        <v>375</v>
      </c>
      <c r="N1" s="409"/>
      <c r="O1" s="409"/>
      <c r="P1" s="409"/>
      <c r="Q1" s="409"/>
    </row>
    <row r="2" spans="1:17" ht="121.5" customHeight="1" x14ac:dyDescent="0.4">
      <c r="B2" s="122"/>
      <c r="C2" s="122"/>
      <c r="D2" s="122"/>
      <c r="E2" s="118"/>
      <c r="F2" s="118"/>
      <c r="G2" s="118"/>
      <c r="H2" s="118"/>
      <c r="I2" s="118"/>
      <c r="J2" s="118"/>
      <c r="K2" s="118"/>
      <c r="L2" s="121"/>
      <c r="M2" s="410" t="s">
        <v>1077</v>
      </c>
      <c r="N2" s="410"/>
      <c r="O2" s="410"/>
      <c r="P2" s="410"/>
      <c r="Q2" s="410"/>
    </row>
    <row r="3" spans="1:17" x14ac:dyDescent="0.4">
      <c r="B3" s="122"/>
      <c r="C3" s="122"/>
      <c r="D3" s="122"/>
      <c r="E3" s="411" t="s">
        <v>376</v>
      </c>
      <c r="F3" s="411"/>
      <c r="G3" s="411"/>
      <c r="H3" s="411"/>
      <c r="I3" s="411"/>
      <c r="J3" s="411"/>
      <c r="K3" s="411"/>
      <c r="L3" s="411"/>
      <c r="M3" s="411"/>
      <c r="N3" s="123"/>
      <c r="O3" s="123"/>
      <c r="P3" s="123"/>
      <c r="Q3" s="123"/>
    </row>
    <row r="4" spans="1:17" x14ac:dyDescent="0.4">
      <c r="B4" s="412">
        <v>2600000000</v>
      </c>
      <c r="C4" s="412"/>
      <c r="D4" s="124"/>
      <c r="E4" s="411"/>
      <c r="F4" s="411"/>
      <c r="G4" s="411"/>
      <c r="H4" s="411"/>
      <c r="I4" s="411"/>
      <c r="J4" s="411"/>
      <c r="K4" s="411"/>
      <c r="L4" s="411"/>
      <c r="M4" s="411"/>
      <c r="N4" s="118"/>
      <c r="O4" s="118"/>
      <c r="P4" s="118"/>
      <c r="Q4" s="125"/>
    </row>
    <row r="5" spans="1:17" x14ac:dyDescent="0.4">
      <c r="B5" s="413" t="s">
        <v>51</v>
      </c>
      <c r="C5" s="413"/>
      <c r="D5" s="124"/>
      <c r="E5" s="126" t="s">
        <v>377</v>
      </c>
      <c r="F5" s="126"/>
      <c r="G5" s="126"/>
      <c r="H5" s="126"/>
      <c r="I5" s="126"/>
      <c r="J5" s="126"/>
      <c r="K5" s="126"/>
      <c r="L5" s="126"/>
      <c r="M5" s="126"/>
      <c r="N5" s="118"/>
      <c r="O5" s="118"/>
      <c r="P5" s="118"/>
      <c r="Q5" s="127" t="s">
        <v>152</v>
      </c>
    </row>
    <row r="6" spans="1:17" x14ac:dyDescent="0.4">
      <c r="A6" s="128"/>
      <c r="B6" s="419" t="s">
        <v>378</v>
      </c>
      <c r="C6" s="419" t="s">
        <v>154</v>
      </c>
      <c r="D6" s="419" t="s">
        <v>379</v>
      </c>
      <c r="E6" s="414" t="s">
        <v>380</v>
      </c>
      <c r="F6" s="406" t="s">
        <v>381</v>
      </c>
      <c r="G6" s="407"/>
      <c r="H6" s="407"/>
      <c r="I6" s="408"/>
      <c r="J6" s="406" t="s">
        <v>382</v>
      </c>
      <c r="K6" s="407"/>
      <c r="L6" s="407"/>
      <c r="M6" s="408"/>
      <c r="N6" s="406" t="s">
        <v>383</v>
      </c>
      <c r="O6" s="407"/>
      <c r="P6" s="407"/>
      <c r="Q6" s="408"/>
    </row>
    <row r="7" spans="1:17" x14ac:dyDescent="0.4">
      <c r="A7" s="129"/>
      <c r="B7" s="420"/>
      <c r="C7" s="420"/>
      <c r="D7" s="420"/>
      <c r="E7" s="422"/>
      <c r="F7" s="414" t="s">
        <v>5</v>
      </c>
      <c r="G7" s="417" t="s">
        <v>6</v>
      </c>
      <c r="H7" s="418"/>
      <c r="I7" s="414" t="s">
        <v>157</v>
      </c>
      <c r="J7" s="414" t="s">
        <v>5</v>
      </c>
      <c r="K7" s="417" t="s">
        <v>6</v>
      </c>
      <c r="L7" s="418"/>
      <c r="M7" s="414" t="s">
        <v>157</v>
      </c>
      <c r="N7" s="414" t="s">
        <v>5</v>
      </c>
      <c r="O7" s="417" t="s">
        <v>6</v>
      </c>
      <c r="P7" s="418"/>
      <c r="Q7" s="414" t="s">
        <v>384</v>
      </c>
    </row>
    <row r="8" spans="1:17" ht="210.75" customHeight="1" x14ac:dyDescent="0.4">
      <c r="A8" s="130"/>
      <c r="B8" s="421"/>
      <c r="C8" s="421"/>
      <c r="D8" s="421"/>
      <c r="E8" s="415"/>
      <c r="F8" s="415"/>
      <c r="G8" s="131" t="s">
        <v>7</v>
      </c>
      <c r="H8" s="132" t="s">
        <v>161</v>
      </c>
      <c r="I8" s="415"/>
      <c r="J8" s="415"/>
      <c r="K8" s="131" t="s">
        <v>7</v>
      </c>
      <c r="L8" s="132" t="s">
        <v>161</v>
      </c>
      <c r="M8" s="415"/>
      <c r="N8" s="415"/>
      <c r="O8" s="131" t="s">
        <v>7</v>
      </c>
      <c r="P8" s="132" t="s">
        <v>161</v>
      </c>
      <c r="Q8" s="415"/>
    </row>
    <row r="9" spans="1:17" s="140" customFormat="1" ht="54" x14ac:dyDescent="0.25">
      <c r="A9" s="133"/>
      <c r="B9" s="134">
        <v>1000000</v>
      </c>
      <c r="C9" s="135"/>
      <c r="D9" s="135"/>
      <c r="E9" s="136" t="s">
        <v>241</v>
      </c>
      <c r="F9" s="137">
        <v>0</v>
      </c>
      <c r="G9" s="137">
        <v>0</v>
      </c>
      <c r="H9" s="137">
        <v>0</v>
      </c>
      <c r="I9" s="137">
        <v>0</v>
      </c>
      <c r="J9" s="138">
        <v>-1862190</v>
      </c>
      <c r="K9" s="137">
        <v>0</v>
      </c>
      <c r="L9" s="137">
        <v>0</v>
      </c>
      <c r="M9" s="138">
        <v>-1862190</v>
      </c>
      <c r="N9" s="139">
        <v>-1862190</v>
      </c>
      <c r="O9" s="139">
        <v>0</v>
      </c>
      <c r="P9" s="139">
        <v>0</v>
      </c>
      <c r="Q9" s="139">
        <v>-1862190</v>
      </c>
    </row>
    <row r="10" spans="1:17" s="143" customFormat="1" ht="54" x14ac:dyDescent="0.35">
      <c r="A10" s="141"/>
      <c r="B10" s="134">
        <v>1010000</v>
      </c>
      <c r="C10" s="142"/>
      <c r="D10" s="142"/>
      <c r="E10" s="136" t="s">
        <v>241</v>
      </c>
      <c r="F10" s="137">
        <v>0</v>
      </c>
      <c r="G10" s="137">
        <v>0</v>
      </c>
      <c r="H10" s="137">
        <v>0</v>
      </c>
      <c r="I10" s="137">
        <v>0</v>
      </c>
      <c r="J10" s="138">
        <v>-1862190</v>
      </c>
      <c r="K10" s="137">
        <v>0</v>
      </c>
      <c r="L10" s="137">
        <v>0</v>
      </c>
      <c r="M10" s="138">
        <v>-1862190</v>
      </c>
      <c r="N10" s="139">
        <v>-1862190</v>
      </c>
      <c r="O10" s="139">
        <v>0</v>
      </c>
      <c r="P10" s="139">
        <v>0</v>
      </c>
      <c r="Q10" s="139">
        <v>-1862190</v>
      </c>
    </row>
    <row r="11" spans="1:17" ht="32.25" customHeight="1" x14ac:dyDescent="0.4">
      <c r="A11" s="130"/>
      <c r="B11" s="144">
        <v>1018860</v>
      </c>
      <c r="C11" s="144" t="s">
        <v>385</v>
      </c>
      <c r="D11" s="145"/>
      <c r="E11" s="146" t="s">
        <v>386</v>
      </c>
      <c r="F11" s="147">
        <v>0</v>
      </c>
      <c r="G11" s="147">
        <v>0</v>
      </c>
      <c r="H11" s="147">
        <v>0</v>
      </c>
      <c r="I11" s="147">
        <v>0</v>
      </c>
      <c r="J11" s="148">
        <v>-1862190</v>
      </c>
      <c r="K11" s="148">
        <v>0</v>
      </c>
      <c r="L11" s="148">
        <v>0</v>
      </c>
      <c r="M11" s="148">
        <v>-1862190</v>
      </c>
      <c r="N11" s="148">
        <v>-1862190</v>
      </c>
      <c r="O11" s="148">
        <v>0</v>
      </c>
      <c r="P11" s="148">
        <v>0</v>
      </c>
      <c r="Q11" s="148">
        <v>-1862190</v>
      </c>
    </row>
    <row r="12" spans="1:17" hidden="1" x14ac:dyDescent="0.4">
      <c r="A12" s="130"/>
      <c r="B12" s="149">
        <v>1018861</v>
      </c>
      <c r="C12" s="149">
        <v>8861</v>
      </c>
      <c r="D12" s="149" t="s">
        <v>387</v>
      </c>
      <c r="E12" s="150" t="s">
        <v>388</v>
      </c>
      <c r="F12" s="151"/>
      <c r="G12" s="152">
        <v>0</v>
      </c>
      <c r="H12" s="152">
        <v>0</v>
      </c>
      <c r="I12" s="152">
        <v>0</v>
      </c>
      <c r="J12" s="152">
        <v>0</v>
      </c>
      <c r="K12" s="152">
        <v>0</v>
      </c>
      <c r="L12" s="152">
        <v>0</v>
      </c>
      <c r="M12" s="152">
        <v>0</v>
      </c>
      <c r="N12" s="152">
        <v>0</v>
      </c>
      <c r="O12" s="153">
        <v>0</v>
      </c>
      <c r="P12" s="153">
        <v>0</v>
      </c>
      <c r="Q12" s="153">
        <v>0</v>
      </c>
    </row>
    <row r="13" spans="1:17" ht="55.5" x14ac:dyDescent="0.4">
      <c r="A13" s="130"/>
      <c r="B13" s="149">
        <v>1018862</v>
      </c>
      <c r="C13" s="149" t="s">
        <v>389</v>
      </c>
      <c r="D13" s="149" t="s">
        <v>387</v>
      </c>
      <c r="E13" s="150" t="s">
        <v>390</v>
      </c>
      <c r="F13" s="152"/>
      <c r="G13" s="152"/>
      <c r="H13" s="152"/>
      <c r="I13" s="152"/>
      <c r="J13" s="154">
        <v>-1862190</v>
      </c>
      <c r="K13" s="152">
        <v>0</v>
      </c>
      <c r="L13" s="152">
        <v>0</v>
      </c>
      <c r="M13" s="152">
        <v>-1862190</v>
      </c>
      <c r="N13" s="152">
        <v>-1862190</v>
      </c>
      <c r="O13" s="153">
        <v>0</v>
      </c>
      <c r="P13" s="153">
        <v>0</v>
      </c>
      <c r="Q13" s="153">
        <v>-1862190</v>
      </c>
    </row>
    <row r="14" spans="1:17" s="140" customFormat="1" ht="54" x14ac:dyDescent="0.25">
      <c r="A14" s="133"/>
      <c r="B14" s="134">
        <v>1200000</v>
      </c>
      <c r="C14" s="135"/>
      <c r="D14" s="135"/>
      <c r="E14" s="136" t="s">
        <v>265</v>
      </c>
      <c r="F14" s="137">
        <v>0</v>
      </c>
      <c r="G14" s="137">
        <v>0</v>
      </c>
      <c r="H14" s="137">
        <v>0</v>
      </c>
      <c r="I14" s="137">
        <v>0</v>
      </c>
      <c r="J14" s="137">
        <v>-61431471</v>
      </c>
      <c r="K14" s="137">
        <v>0</v>
      </c>
      <c r="L14" s="137">
        <v>0</v>
      </c>
      <c r="M14" s="137">
        <v>-61431471</v>
      </c>
      <c r="N14" s="137">
        <v>-61431471</v>
      </c>
      <c r="O14" s="137">
        <v>0</v>
      </c>
      <c r="P14" s="137">
        <v>0</v>
      </c>
      <c r="Q14" s="137">
        <v>-61431471</v>
      </c>
    </row>
    <row r="15" spans="1:17" s="140" customFormat="1" ht="54" x14ac:dyDescent="0.25">
      <c r="A15" s="133"/>
      <c r="B15" s="134">
        <v>1210000</v>
      </c>
      <c r="C15" s="135"/>
      <c r="D15" s="135"/>
      <c r="E15" s="136" t="s">
        <v>265</v>
      </c>
      <c r="F15" s="137">
        <v>0</v>
      </c>
      <c r="G15" s="137">
        <v>0</v>
      </c>
      <c r="H15" s="137">
        <v>0</v>
      </c>
      <c r="I15" s="137">
        <v>0</v>
      </c>
      <c r="J15" s="137">
        <v>-61431471</v>
      </c>
      <c r="K15" s="137">
        <v>0</v>
      </c>
      <c r="L15" s="137">
        <v>0</v>
      </c>
      <c r="M15" s="137">
        <v>-61431471</v>
      </c>
      <c r="N15" s="137">
        <v>-61431471</v>
      </c>
      <c r="O15" s="137">
        <v>0</v>
      </c>
      <c r="P15" s="137">
        <v>0</v>
      </c>
      <c r="Q15" s="137">
        <v>-61431471</v>
      </c>
    </row>
    <row r="16" spans="1:17" s="156" customFormat="1" x14ac:dyDescent="0.25">
      <c r="A16" s="155"/>
      <c r="B16" s="144">
        <v>1218860</v>
      </c>
      <c r="C16" s="144" t="s">
        <v>385</v>
      </c>
      <c r="D16" s="145"/>
      <c r="E16" s="146" t="s">
        <v>386</v>
      </c>
      <c r="F16" s="147">
        <v>0</v>
      </c>
      <c r="G16" s="147">
        <v>0</v>
      </c>
      <c r="H16" s="147">
        <v>0</v>
      </c>
      <c r="I16" s="147">
        <v>0</v>
      </c>
      <c r="J16" s="147">
        <v>-61431471</v>
      </c>
      <c r="K16" s="147">
        <v>0</v>
      </c>
      <c r="L16" s="147">
        <v>0</v>
      </c>
      <c r="M16" s="147">
        <v>-61431471</v>
      </c>
      <c r="N16" s="147">
        <v>-61431471</v>
      </c>
      <c r="O16" s="147">
        <v>0</v>
      </c>
      <c r="P16" s="147">
        <v>0</v>
      </c>
      <c r="Q16" s="147">
        <v>-61431471</v>
      </c>
    </row>
    <row r="17" spans="1:17" s="156" customFormat="1" ht="55.5" x14ac:dyDescent="0.25">
      <c r="A17" s="155"/>
      <c r="B17" s="149">
        <v>1218862</v>
      </c>
      <c r="C17" s="149" t="s">
        <v>389</v>
      </c>
      <c r="D17" s="149" t="s">
        <v>387</v>
      </c>
      <c r="E17" s="150" t="s">
        <v>390</v>
      </c>
      <c r="F17" s="152"/>
      <c r="G17" s="152">
        <v>0</v>
      </c>
      <c r="H17" s="152">
        <v>0</v>
      </c>
      <c r="I17" s="152">
        <v>0</v>
      </c>
      <c r="J17" s="154">
        <v>-61431471</v>
      </c>
      <c r="K17" s="157">
        <v>0</v>
      </c>
      <c r="L17" s="152">
        <v>0</v>
      </c>
      <c r="M17" s="152">
        <v>-61431471</v>
      </c>
      <c r="N17" s="153">
        <v>-61431471</v>
      </c>
      <c r="O17" s="153">
        <v>0</v>
      </c>
      <c r="P17" s="153">
        <v>0</v>
      </c>
      <c r="Q17" s="153">
        <v>-61431471</v>
      </c>
    </row>
    <row r="18" spans="1:17" s="140" customFormat="1" ht="54" x14ac:dyDescent="0.25">
      <c r="A18" s="133"/>
      <c r="B18" s="134">
        <v>1500000</v>
      </c>
      <c r="C18" s="135"/>
      <c r="D18" s="135"/>
      <c r="E18" s="136" t="s">
        <v>279</v>
      </c>
      <c r="F18" s="137">
        <v>0</v>
      </c>
      <c r="G18" s="137">
        <v>0</v>
      </c>
      <c r="H18" s="137">
        <v>0</v>
      </c>
      <c r="I18" s="137">
        <v>0</v>
      </c>
      <c r="J18" s="137">
        <v>0</v>
      </c>
      <c r="K18" s="137">
        <v>-180000</v>
      </c>
      <c r="L18" s="137">
        <v>0</v>
      </c>
      <c r="M18" s="137">
        <v>-180000</v>
      </c>
      <c r="N18" s="139">
        <v>0</v>
      </c>
      <c r="O18" s="139">
        <v>-180000</v>
      </c>
      <c r="P18" s="139">
        <v>0</v>
      </c>
      <c r="Q18" s="139">
        <v>-180000</v>
      </c>
    </row>
    <row r="19" spans="1:17" s="140" customFormat="1" ht="54" x14ac:dyDescent="0.25">
      <c r="A19" s="133"/>
      <c r="B19" s="134">
        <v>1510000</v>
      </c>
      <c r="C19" s="135"/>
      <c r="D19" s="135"/>
      <c r="E19" s="136" t="s">
        <v>279</v>
      </c>
      <c r="F19" s="137">
        <v>0</v>
      </c>
      <c r="G19" s="137">
        <v>0</v>
      </c>
      <c r="H19" s="137">
        <v>0</v>
      </c>
      <c r="I19" s="137">
        <v>0</v>
      </c>
      <c r="J19" s="137">
        <v>0</v>
      </c>
      <c r="K19" s="137">
        <v>-180000</v>
      </c>
      <c r="L19" s="137">
        <v>0</v>
      </c>
      <c r="M19" s="137">
        <v>-180000</v>
      </c>
      <c r="N19" s="139">
        <v>0</v>
      </c>
      <c r="O19" s="139">
        <v>-180000</v>
      </c>
      <c r="P19" s="139">
        <v>0</v>
      </c>
      <c r="Q19" s="139">
        <v>-180000</v>
      </c>
    </row>
    <row r="20" spans="1:17" s="156" customFormat="1" ht="83.25" x14ac:dyDescent="0.25">
      <c r="A20" s="155"/>
      <c r="B20" s="144">
        <v>1518820</v>
      </c>
      <c r="C20" s="144">
        <v>8820</v>
      </c>
      <c r="D20" s="144"/>
      <c r="E20" s="146" t="s">
        <v>391</v>
      </c>
      <c r="F20" s="147">
        <v>0</v>
      </c>
      <c r="G20" s="147">
        <v>0</v>
      </c>
      <c r="H20" s="147">
        <v>0</v>
      </c>
      <c r="I20" s="147">
        <v>0</v>
      </c>
      <c r="J20" s="147">
        <v>0</v>
      </c>
      <c r="K20" s="147">
        <v>-180000</v>
      </c>
      <c r="L20" s="147">
        <v>0</v>
      </c>
      <c r="M20" s="147">
        <v>-180000</v>
      </c>
      <c r="N20" s="148">
        <v>0</v>
      </c>
      <c r="O20" s="147">
        <v>-180000</v>
      </c>
      <c r="P20" s="148"/>
      <c r="Q20" s="148">
        <v>-180000</v>
      </c>
    </row>
    <row r="21" spans="1:17" s="156" customFormat="1" ht="83.25" x14ac:dyDescent="0.25">
      <c r="A21" s="155"/>
      <c r="B21" s="149">
        <v>1518822</v>
      </c>
      <c r="C21" s="149">
        <v>8822</v>
      </c>
      <c r="D21" s="149" t="s">
        <v>392</v>
      </c>
      <c r="E21" s="150" t="s">
        <v>393</v>
      </c>
      <c r="F21" s="152">
        <v>0</v>
      </c>
      <c r="G21" s="152">
        <v>0</v>
      </c>
      <c r="H21" s="152">
        <v>0</v>
      </c>
      <c r="I21" s="152">
        <v>0</v>
      </c>
      <c r="J21" s="152">
        <v>0</v>
      </c>
      <c r="K21" s="154">
        <v>-180000</v>
      </c>
      <c r="L21" s="152">
        <v>0</v>
      </c>
      <c r="M21" s="152">
        <v>-180000</v>
      </c>
      <c r="N21" s="153">
        <v>0</v>
      </c>
      <c r="O21" s="153">
        <v>-180000</v>
      </c>
      <c r="P21" s="153">
        <v>0</v>
      </c>
      <c r="Q21" s="153">
        <v>-180000</v>
      </c>
    </row>
    <row r="22" spans="1:17" s="162" customFormat="1" ht="54" x14ac:dyDescent="0.25">
      <c r="A22" s="158"/>
      <c r="B22" s="159">
        <v>3700000</v>
      </c>
      <c r="C22" s="160"/>
      <c r="D22" s="160"/>
      <c r="E22" s="161" t="s">
        <v>394</v>
      </c>
      <c r="F22" s="138">
        <v>130061926</v>
      </c>
      <c r="G22" s="138">
        <v>0</v>
      </c>
      <c r="H22" s="138">
        <v>0</v>
      </c>
      <c r="I22" s="138">
        <v>130061926</v>
      </c>
      <c r="J22" s="138">
        <v>0</v>
      </c>
      <c r="K22" s="138">
        <v>0</v>
      </c>
      <c r="L22" s="138">
        <v>0</v>
      </c>
      <c r="M22" s="138">
        <v>0</v>
      </c>
      <c r="N22" s="138">
        <v>130061926</v>
      </c>
      <c r="O22" s="138">
        <v>0</v>
      </c>
      <c r="P22" s="138">
        <v>0</v>
      </c>
      <c r="Q22" s="138">
        <v>130061926</v>
      </c>
    </row>
    <row r="23" spans="1:17" s="162" customFormat="1" ht="54" x14ac:dyDescent="0.25">
      <c r="A23" s="158"/>
      <c r="B23" s="159">
        <v>3710000</v>
      </c>
      <c r="C23" s="160"/>
      <c r="D23" s="160"/>
      <c r="E23" s="161" t="s">
        <v>394</v>
      </c>
      <c r="F23" s="138">
        <v>130061926</v>
      </c>
      <c r="G23" s="138">
        <v>0</v>
      </c>
      <c r="H23" s="138">
        <v>0</v>
      </c>
      <c r="I23" s="138">
        <v>130061926</v>
      </c>
      <c r="J23" s="138">
        <v>0</v>
      </c>
      <c r="K23" s="138">
        <v>0</v>
      </c>
      <c r="L23" s="138">
        <v>0</v>
      </c>
      <c r="M23" s="138">
        <v>0</v>
      </c>
      <c r="N23" s="138">
        <v>130061926</v>
      </c>
      <c r="O23" s="138">
        <v>0</v>
      </c>
      <c r="P23" s="138">
        <v>0</v>
      </c>
      <c r="Q23" s="138">
        <v>130061926</v>
      </c>
    </row>
    <row r="24" spans="1:17" s="168" customFormat="1" ht="55.5" x14ac:dyDescent="0.25">
      <c r="A24" s="163"/>
      <c r="B24" s="164">
        <v>3718880</v>
      </c>
      <c r="C24" s="164" t="s">
        <v>395</v>
      </c>
      <c r="D24" s="165"/>
      <c r="E24" s="166" t="s">
        <v>396</v>
      </c>
      <c r="F24" s="167">
        <v>130061926</v>
      </c>
      <c r="G24" s="167">
        <v>0</v>
      </c>
      <c r="H24" s="167">
        <v>0</v>
      </c>
      <c r="I24" s="167">
        <v>130061926</v>
      </c>
      <c r="J24" s="167">
        <v>0</v>
      </c>
      <c r="K24" s="167">
        <v>0</v>
      </c>
      <c r="L24" s="167">
        <v>0</v>
      </c>
      <c r="M24" s="167">
        <v>0</v>
      </c>
      <c r="N24" s="167">
        <v>130061926</v>
      </c>
      <c r="O24" s="167">
        <v>0</v>
      </c>
      <c r="P24" s="167">
        <v>0</v>
      </c>
      <c r="Q24" s="167">
        <v>130061926</v>
      </c>
    </row>
    <row r="25" spans="1:17" s="168" customFormat="1" ht="55.5" x14ac:dyDescent="0.25">
      <c r="A25" s="163"/>
      <c r="B25" s="169">
        <v>3718881</v>
      </c>
      <c r="C25" s="169" t="s">
        <v>397</v>
      </c>
      <c r="D25" s="169" t="s">
        <v>387</v>
      </c>
      <c r="E25" s="170" t="s">
        <v>398</v>
      </c>
      <c r="F25" s="154">
        <v>130061926</v>
      </c>
      <c r="G25" s="157">
        <v>0</v>
      </c>
      <c r="H25" s="157">
        <v>0</v>
      </c>
      <c r="I25" s="157">
        <v>130061926</v>
      </c>
      <c r="J25" s="157"/>
      <c r="K25" s="157">
        <v>0</v>
      </c>
      <c r="L25" s="157">
        <v>0</v>
      </c>
      <c r="M25" s="157">
        <v>0</v>
      </c>
      <c r="N25" s="157">
        <v>130061926</v>
      </c>
      <c r="O25" s="171">
        <v>0</v>
      </c>
      <c r="P25" s="171">
        <v>0</v>
      </c>
      <c r="Q25" s="157">
        <v>130061926</v>
      </c>
    </row>
    <row r="26" spans="1:17" s="140" customFormat="1" ht="27" hidden="1" x14ac:dyDescent="0.25">
      <c r="A26" s="133"/>
      <c r="B26" s="134">
        <v>4000000</v>
      </c>
      <c r="C26" s="135"/>
      <c r="D26" s="135"/>
      <c r="E26" s="136" t="s">
        <v>344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  <c r="L26" s="137">
        <v>0</v>
      </c>
      <c r="M26" s="137">
        <v>0</v>
      </c>
      <c r="N26" s="137">
        <v>0</v>
      </c>
      <c r="O26" s="137">
        <v>0</v>
      </c>
      <c r="P26" s="137">
        <v>0</v>
      </c>
      <c r="Q26" s="137">
        <v>0</v>
      </c>
    </row>
    <row r="27" spans="1:17" s="140" customFormat="1" ht="27" hidden="1" x14ac:dyDescent="0.25">
      <c r="A27" s="133"/>
      <c r="B27" s="134">
        <v>4010000</v>
      </c>
      <c r="C27" s="135"/>
      <c r="D27" s="135"/>
      <c r="E27" s="136" t="s">
        <v>344</v>
      </c>
      <c r="F27" s="137">
        <v>0</v>
      </c>
      <c r="G27" s="137">
        <v>0</v>
      </c>
      <c r="H27" s="137">
        <v>0</v>
      </c>
      <c r="I27" s="137">
        <v>0</v>
      </c>
      <c r="J27" s="137">
        <v>0</v>
      </c>
      <c r="K27" s="137">
        <v>0</v>
      </c>
      <c r="L27" s="137">
        <v>0</v>
      </c>
      <c r="M27" s="137">
        <v>0</v>
      </c>
      <c r="N27" s="137">
        <v>0</v>
      </c>
      <c r="O27" s="137">
        <v>0</v>
      </c>
      <c r="P27" s="137">
        <v>0</v>
      </c>
      <c r="Q27" s="137">
        <v>0</v>
      </c>
    </row>
    <row r="28" spans="1:17" s="156" customFormat="1" hidden="1" x14ac:dyDescent="0.25">
      <c r="A28" s="155"/>
      <c r="B28" s="144">
        <v>4018860</v>
      </c>
      <c r="C28" s="144" t="s">
        <v>385</v>
      </c>
      <c r="D28" s="145"/>
      <c r="E28" s="146" t="s">
        <v>386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147">
        <v>0</v>
      </c>
      <c r="P28" s="147">
        <v>0</v>
      </c>
      <c r="Q28" s="147">
        <v>0</v>
      </c>
    </row>
    <row r="29" spans="1:17" s="156" customFormat="1" ht="55.5" hidden="1" x14ac:dyDescent="0.25">
      <c r="A29" s="155"/>
      <c r="B29" s="149">
        <v>4018862</v>
      </c>
      <c r="C29" s="149" t="s">
        <v>389</v>
      </c>
      <c r="D29" s="149" t="s">
        <v>387</v>
      </c>
      <c r="E29" s="150" t="s">
        <v>390</v>
      </c>
      <c r="F29" s="152"/>
      <c r="G29" s="152">
        <v>0</v>
      </c>
      <c r="H29" s="152">
        <v>0</v>
      </c>
      <c r="I29" s="152">
        <v>0</v>
      </c>
      <c r="J29" s="172"/>
      <c r="K29" s="157">
        <v>0</v>
      </c>
      <c r="L29" s="152">
        <v>0</v>
      </c>
      <c r="M29" s="152">
        <v>0</v>
      </c>
      <c r="N29" s="153">
        <v>0</v>
      </c>
      <c r="O29" s="153">
        <v>0</v>
      </c>
      <c r="P29" s="153">
        <v>0</v>
      </c>
      <c r="Q29" s="153">
        <v>0</v>
      </c>
    </row>
    <row r="30" spans="1:17" s="140" customFormat="1" ht="54" hidden="1" x14ac:dyDescent="0.25">
      <c r="A30" s="133"/>
      <c r="B30" s="134">
        <v>4900000</v>
      </c>
      <c r="C30" s="135"/>
      <c r="D30" s="135"/>
      <c r="E30" s="136" t="s">
        <v>399</v>
      </c>
      <c r="F30" s="137">
        <v>0</v>
      </c>
      <c r="G30" s="137">
        <v>0</v>
      </c>
      <c r="H30" s="137">
        <v>0</v>
      </c>
      <c r="I30" s="137">
        <v>0</v>
      </c>
      <c r="J30" s="137">
        <v>0</v>
      </c>
      <c r="K30" s="137">
        <v>0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</row>
    <row r="31" spans="1:17" s="140" customFormat="1" ht="54" hidden="1" x14ac:dyDescent="0.25">
      <c r="A31" s="133"/>
      <c r="B31" s="134">
        <v>4910000</v>
      </c>
      <c r="C31" s="135"/>
      <c r="D31" s="135"/>
      <c r="E31" s="136" t="s">
        <v>399</v>
      </c>
      <c r="F31" s="137">
        <v>0</v>
      </c>
      <c r="G31" s="137">
        <v>0</v>
      </c>
      <c r="H31" s="137">
        <v>0</v>
      </c>
      <c r="I31" s="137">
        <v>0</v>
      </c>
      <c r="J31" s="137">
        <v>0</v>
      </c>
      <c r="K31" s="137">
        <v>0</v>
      </c>
      <c r="L31" s="137">
        <v>0</v>
      </c>
      <c r="M31" s="137">
        <v>0</v>
      </c>
      <c r="N31" s="137">
        <v>0</v>
      </c>
      <c r="O31" s="137">
        <v>0</v>
      </c>
      <c r="P31" s="137">
        <v>0</v>
      </c>
      <c r="Q31" s="137">
        <v>0</v>
      </c>
    </row>
    <row r="32" spans="1:17" s="156" customFormat="1" hidden="1" x14ac:dyDescent="0.25">
      <c r="A32" s="155"/>
      <c r="B32" s="144">
        <v>4918860</v>
      </c>
      <c r="C32" s="144" t="s">
        <v>385</v>
      </c>
      <c r="D32" s="145"/>
      <c r="E32" s="146" t="s">
        <v>386</v>
      </c>
      <c r="F32" s="147">
        <v>0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147">
        <v>0</v>
      </c>
      <c r="P32" s="147">
        <v>0</v>
      </c>
      <c r="Q32" s="147">
        <v>0</v>
      </c>
    </row>
    <row r="33" spans="1:20" s="156" customFormat="1" ht="55.5" hidden="1" x14ac:dyDescent="0.25">
      <c r="A33" s="155"/>
      <c r="B33" s="149">
        <v>4918862</v>
      </c>
      <c r="C33" s="149" t="s">
        <v>389</v>
      </c>
      <c r="D33" s="149" t="s">
        <v>387</v>
      </c>
      <c r="E33" s="150" t="s">
        <v>390</v>
      </c>
      <c r="F33" s="152"/>
      <c r="G33" s="152">
        <v>0</v>
      </c>
      <c r="H33" s="152">
        <v>0</v>
      </c>
      <c r="I33" s="152">
        <v>0</v>
      </c>
      <c r="J33" s="172"/>
      <c r="K33" s="157">
        <v>0</v>
      </c>
      <c r="L33" s="152">
        <v>0</v>
      </c>
      <c r="M33" s="152">
        <v>0</v>
      </c>
      <c r="N33" s="153">
        <v>0</v>
      </c>
      <c r="O33" s="153">
        <v>0</v>
      </c>
      <c r="P33" s="153">
        <v>0</v>
      </c>
      <c r="Q33" s="153">
        <v>0</v>
      </c>
    </row>
    <row r="34" spans="1:20" s="162" customFormat="1" ht="27" x14ac:dyDescent="0.25">
      <c r="A34" s="158"/>
      <c r="B34" s="173"/>
      <c r="C34" s="159"/>
      <c r="D34" s="159"/>
      <c r="E34" s="161" t="s">
        <v>400</v>
      </c>
      <c r="F34" s="174">
        <v>130061926</v>
      </c>
      <c r="G34" s="174">
        <v>0</v>
      </c>
      <c r="H34" s="174">
        <v>0</v>
      </c>
      <c r="I34" s="174">
        <v>130061926</v>
      </c>
      <c r="J34" s="174">
        <v>-63293661</v>
      </c>
      <c r="K34" s="174">
        <v>-180000</v>
      </c>
      <c r="L34" s="174">
        <v>0</v>
      </c>
      <c r="M34" s="174">
        <v>-63473661</v>
      </c>
      <c r="N34" s="174">
        <v>66768265</v>
      </c>
      <c r="O34" s="174">
        <v>-180000</v>
      </c>
      <c r="P34" s="174">
        <v>0</v>
      </c>
      <c r="Q34" s="174">
        <v>66588265</v>
      </c>
    </row>
    <row r="35" spans="1:20" s="140" customFormat="1" ht="27" x14ac:dyDescent="0.25">
      <c r="A35" s="133"/>
      <c r="B35" s="175"/>
      <c r="C35" s="176"/>
      <c r="D35" s="176"/>
      <c r="E35" s="177"/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</row>
    <row r="36" spans="1:20" s="140" customFormat="1" x14ac:dyDescent="0.25">
      <c r="A36" s="133"/>
      <c r="B36" s="416"/>
      <c r="C36" s="416"/>
      <c r="D36" s="416"/>
      <c r="E36" s="416"/>
      <c r="F36" s="416"/>
      <c r="G36" s="416"/>
      <c r="H36" s="416"/>
      <c r="I36" s="416"/>
      <c r="J36" s="416"/>
      <c r="K36" s="416"/>
      <c r="L36" s="416"/>
      <c r="M36" s="416"/>
      <c r="N36" s="416"/>
      <c r="O36" s="416"/>
      <c r="P36" s="416"/>
      <c r="Q36" s="416"/>
    </row>
    <row r="37" spans="1:20" x14ac:dyDescent="0.4"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</row>
    <row r="38" spans="1:20" s="180" customFormat="1" ht="33" x14ac:dyDescent="0.45">
      <c r="A38" s="180" t="s">
        <v>401</v>
      </c>
      <c r="B38" s="181" t="s">
        <v>45</v>
      </c>
      <c r="C38" s="182"/>
      <c r="D38" s="182"/>
      <c r="E38" s="183"/>
      <c r="F38" s="183"/>
      <c r="G38" s="183"/>
      <c r="H38" s="183"/>
      <c r="I38" s="183"/>
      <c r="J38" s="184"/>
      <c r="K38" s="184"/>
      <c r="L38" s="184"/>
      <c r="M38" s="185"/>
      <c r="N38" s="185"/>
      <c r="O38" s="185"/>
      <c r="P38" s="185" t="s">
        <v>402</v>
      </c>
      <c r="Q38" s="185"/>
      <c r="T38" s="185">
        <f>N38</f>
        <v>0</v>
      </c>
    </row>
  </sheetData>
  <mergeCells count="22">
    <mergeCell ref="Q7:Q8"/>
    <mergeCell ref="B36:Q36"/>
    <mergeCell ref="J6:M6"/>
    <mergeCell ref="N6:Q6"/>
    <mergeCell ref="F7:F8"/>
    <mergeCell ref="G7:H7"/>
    <mergeCell ref="I7:I8"/>
    <mergeCell ref="J7:J8"/>
    <mergeCell ref="K7:L7"/>
    <mergeCell ref="M7:M8"/>
    <mergeCell ref="N7:N8"/>
    <mergeCell ref="O7:P7"/>
    <mergeCell ref="B6:B8"/>
    <mergeCell ref="C6:C8"/>
    <mergeCell ref="D6:D8"/>
    <mergeCell ref="E6:E8"/>
    <mergeCell ref="F6:I6"/>
    <mergeCell ref="M1:Q1"/>
    <mergeCell ref="M2:Q2"/>
    <mergeCell ref="E3:M4"/>
    <mergeCell ref="B4:C4"/>
    <mergeCell ref="B5:C5"/>
  </mergeCells>
  <printOptions horizontalCentered="1"/>
  <pageMargins left="0.19685039370078741" right="0.19685039370078741" top="0.39370078740157483" bottom="0.27559055118110237" header="0" footer="0"/>
  <pageSetup paperSize="9" scale="31" firstPageNumber="5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view="pageBreakPreview" zoomScale="106" zoomScaleNormal="100" zoomScaleSheetLayoutView="106" workbookViewId="0">
      <selection activeCell="H14" sqref="H14"/>
    </sheetView>
  </sheetViews>
  <sheetFormatPr defaultColWidth="9.140625" defaultRowHeight="11.25" x14ac:dyDescent="0.2"/>
  <cols>
    <col min="1" max="1" width="18.42578125" style="186" customWidth="1"/>
    <col min="2" max="2" width="14" style="186" customWidth="1"/>
    <col min="3" max="3" width="104.28515625" style="222" customWidth="1"/>
    <col min="4" max="4" width="28.7109375" style="190" customWidth="1"/>
    <col min="5" max="5" width="9.140625" style="187" hidden="1" customWidth="1"/>
    <col min="6" max="256" width="9.140625" style="187"/>
    <col min="257" max="257" width="14.5703125" style="187" customWidth="1"/>
    <col min="258" max="258" width="14" style="187" customWidth="1"/>
    <col min="259" max="259" width="90.28515625" style="187" customWidth="1"/>
    <col min="260" max="260" width="19.85546875" style="187" customWidth="1"/>
    <col min="261" max="512" width="9.140625" style="187"/>
    <col min="513" max="513" width="14.5703125" style="187" customWidth="1"/>
    <col min="514" max="514" width="14" style="187" customWidth="1"/>
    <col min="515" max="515" width="90.28515625" style="187" customWidth="1"/>
    <col min="516" max="516" width="19.85546875" style="187" customWidth="1"/>
    <col min="517" max="768" width="9.140625" style="187"/>
    <col min="769" max="769" width="14.5703125" style="187" customWidth="1"/>
    <col min="770" max="770" width="14" style="187" customWidth="1"/>
    <col min="771" max="771" width="90.28515625" style="187" customWidth="1"/>
    <col min="772" max="772" width="19.85546875" style="187" customWidth="1"/>
    <col min="773" max="1024" width="9.140625" style="187"/>
    <col min="1025" max="1025" width="14.5703125" style="187" customWidth="1"/>
    <col min="1026" max="1026" width="14" style="187" customWidth="1"/>
    <col min="1027" max="1027" width="90.28515625" style="187" customWidth="1"/>
    <col min="1028" max="1028" width="19.85546875" style="187" customWidth="1"/>
    <col min="1029" max="1280" width="9.140625" style="187"/>
    <col min="1281" max="1281" width="14.5703125" style="187" customWidth="1"/>
    <col min="1282" max="1282" width="14" style="187" customWidth="1"/>
    <col min="1283" max="1283" width="90.28515625" style="187" customWidth="1"/>
    <col min="1284" max="1284" width="19.85546875" style="187" customWidth="1"/>
    <col min="1285" max="1536" width="9.140625" style="187"/>
    <col min="1537" max="1537" width="14.5703125" style="187" customWidth="1"/>
    <col min="1538" max="1538" width="14" style="187" customWidth="1"/>
    <col min="1539" max="1539" width="90.28515625" style="187" customWidth="1"/>
    <col min="1540" max="1540" width="19.85546875" style="187" customWidth="1"/>
    <col min="1541" max="1792" width="9.140625" style="187"/>
    <col min="1793" max="1793" width="14.5703125" style="187" customWidth="1"/>
    <col min="1794" max="1794" width="14" style="187" customWidth="1"/>
    <col min="1795" max="1795" width="90.28515625" style="187" customWidth="1"/>
    <col min="1796" max="1796" width="19.85546875" style="187" customWidth="1"/>
    <col min="1797" max="2048" width="9.140625" style="187"/>
    <col min="2049" max="2049" width="14.5703125" style="187" customWidth="1"/>
    <col min="2050" max="2050" width="14" style="187" customWidth="1"/>
    <col min="2051" max="2051" width="90.28515625" style="187" customWidth="1"/>
    <col min="2052" max="2052" width="19.85546875" style="187" customWidth="1"/>
    <col min="2053" max="2304" width="9.140625" style="187"/>
    <col min="2305" max="2305" width="14.5703125" style="187" customWidth="1"/>
    <col min="2306" max="2306" width="14" style="187" customWidth="1"/>
    <col min="2307" max="2307" width="90.28515625" style="187" customWidth="1"/>
    <col min="2308" max="2308" width="19.85546875" style="187" customWidth="1"/>
    <col min="2309" max="2560" width="9.140625" style="187"/>
    <col min="2561" max="2561" width="14.5703125" style="187" customWidth="1"/>
    <col min="2562" max="2562" width="14" style="187" customWidth="1"/>
    <col min="2563" max="2563" width="90.28515625" style="187" customWidth="1"/>
    <col min="2564" max="2564" width="19.85546875" style="187" customWidth="1"/>
    <col min="2565" max="2816" width="9.140625" style="187"/>
    <col min="2817" max="2817" width="14.5703125" style="187" customWidth="1"/>
    <col min="2818" max="2818" width="14" style="187" customWidth="1"/>
    <col min="2819" max="2819" width="90.28515625" style="187" customWidth="1"/>
    <col min="2820" max="2820" width="19.85546875" style="187" customWidth="1"/>
    <col min="2821" max="3072" width="9.140625" style="187"/>
    <col min="3073" max="3073" width="14.5703125" style="187" customWidth="1"/>
    <col min="3074" max="3074" width="14" style="187" customWidth="1"/>
    <col min="3075" max="3075" width="90.28515625" style="187" customWidth="1"/>
    <col min="3076" max="3076" width="19.85546875" style="187" customWidth="1"/>
    <col min="3077" max="3328" width="9.140625" style="187"/>
    <col min="3329" max="3329" width="14.5703125" style="187" customWidth="1"/>
    <col min="3330" max="3330" width="14" style="187" customWidth="1"/>
    <col min="3331" max="3331" width="90.28515625" style="187" customWidth="1"/>
    <col min="3332" max="3332" width="19.85546875" style="187" customWidth="1"/>
    <col min="3333" max="3584" width="9.140625" style="187"/>
    <col min="3585" max="3585" width="14.5703125" style="187" customWidth="1"/>
    <col min="3586" max="3586" width="14" style="187" customWidth="1"/>
    <col min="3587" max="3587" width="90.28515625" style="187" customWidth="1"/>
    <col min="3588" max="3588" width="19.85546875" style="187" customWidth="1"/>
    <col min="3589" max="3840" width="9.140625" style="187"/>
    <col min="3841" max="3841" width="14.5703125" style="187" customWidth="1"/>
    <col min="3842" max="3842" width="14" style="187" customWidth="1"/>
    <col min="3843" max="3843" width="90.28515625" style="187" customWidth="1"/>
    <col min="3844" max="3844" width="19.85546875" style="187" customWidth="1"/>
    <col min="3845" max="4096" width="9.140625" style="187"/>
    <col min="4097" max="4097" width="14.5703125" style="187" customWidth="1"/>
    <col min="4098" max="4098" width="14" style="187" customWidth="1"/>
    <col min="4099" max="4099" width="90.28515625" style="187" customWidth="1"/>
    <col min="4100" max="4100" width="19.85546875" style="187" customWidth="1"/>
    <col min="4101" max="4352" width="9.140625" style="187"/>
    <col min="4353" max="4353" width="14.5703125" style="187" customWidth="1"/>
    <col min="4354" max="4354" width="14" style="187" customWidth="1"/>
    <col min="4355" max="4355" width="90.28515625" style="187" customWidth="1"/>
    <col min="4356" max="4356" width="19.85546875" style="187" customWidth="1"/>
    <col min="4357" max="4608" width="9.140625" style="187"/>
    <col min="4609" max="4609" width="14.5703125" style="187" customWidth="1"/>
    <col min="4610" max="4610" width="14" style="187" customWidth="1"/>
    <col min="4611" max="4611" width="90.28515625" style="187" customWidth="1"/>
    <col min="4612" max="4612" width="19.85546875" style="187" customWidth="1"/>
    <col min="4613" max="4864" width="9.140625" style="187"/>
    <col min="4865" max="4865" width="14.5703125" style="187" customWidth="1"/>
    <col min="4866" max="4866" width="14" style="187" customWidth="1"/>
    <col min="4867" max="4867" width="90.28515625" style="187" customWidth="1"/>
    <col min="4868" max="4868" width="19.85546875" style="187" customWidth="1"/>
    <col min="4869" max="5120" width="9.140625" style="187"/>
    <col min="5121" max="5121" width="14.5703125" style="187" customWidth="1"/>
    <col min="5122" max="5122" width="14" style="187" customWidth="1"/>
    <col min="5123" max="5123" width="90.28515625" style="187" customWidth="1"/>
    <col min="5124" max="5124" width="19.85546875" style="187" customWidth="1"/>
    <col min="5125" max="5376" width="9.140625" style="187"/>
    <col min="5377" max="5377" width="14.5703125" style="187" customWidth="1"/>
    <col min="5378" max="5378" width="14" style="187" customWidth="1"/>
    <col min="5379" max="5379" width="90.28515625" style="187" customWidth="1"/>
    <col min="5380" max="5380" width="19.85546875" style="187" customWidth="1"/>
    <col min="5381" max="5632" width="9.140625" style="187"/>
    <col min="5633" max="5633" width="14.5703125" style="187" customWidth="1"/>
    <col min="5634" max="5634" width="14" style="187" customWidth="1"/>
    <col min="5635" max="5635" width="90.28515625" style="187" customWidth="1"/>
    <col min="5636" max="5636" width="19.85546875" style="187" customWidth="1"/>
    <col min="5637" max="5888" width="9.140625" style="187"/>
    <col min="5889" max="5889" width="14.5703125" style="187" customWidth="1"/>
    <col min="5890" max="5890" width="14" style="187" customWidth="1"/>
    <col min="5891" max="5891" width="90.28515625" style="187" customWidth="1"/>
    <col min="5892" max="5892" width="19.85546875" style="187" customWidth="1"/>
    <col min="5893" max="6144" width="9.140625" style="187"/>
    <col min="6145" max="6145" width="14.5703125" style="187" customWidth="1"/>
    <col min="6146" max="6146" width="14" style="187" customWidth="1"/>
    <col min="6147" max="6147" width="90.28515625" style="187" customWidth="1"/>
    <col min="6148" max="6148" width="19.85546875" style="187" customWidth="1"/>
    <col min="6149" max="6400" width="9.140625" style="187"/>
    <col min="6401" max="6401" width="14.5703125" style="187" customWidth="1"/>
    <col min="6402" max="6402" width="14" style="187" customWidth="1"/>
    <col min="6403" max="6403" width="90.28515625" style="187" customWidth="1"/>
    <col min="6404" max="6404" width="19.85546875" style="187" customWidth="1"/>
    <col min="6405" max="6656" width="9.140625" style="187"/>
    <col min="6657" max="6657" width="14.5703125" style="187" customWidth="1"/>
    <col min="6658" max="6658" width="14" style="187" customWidth="1"/>
    <col min="6659" max="6659" width="90.28515625" style="187" customWidth="1"/>
    <col min="6660" max="6660" width="19.85546875" style="187" customWidth="1"/>
    <col min="6661" max="6912" width="9.140625" style="187"/>
    <col min="6913" max="6913" width="14.5703125" style="187" customWidth="1"/>
    <col min="6914" max="6914" width="14" style="187" customWidth="1"/>
    <col min="6915" max="6915" width="90.28515625" style="187" customWidth="1"/>
    <col min="6916" max="6916" width="19.85546875" style="187" customWidth="1"/>
    <col min="6917" max="7168" width="9.140625" style="187"/>
    <col min="7169" max="7169" width="14.5703125" style="187" customWidth="1"/>
    <col min="7170" max="7170" width="14" style="187" customWidth="1"/>
    <col min="7171" max="7171" width="90.28515625" style="187" customWidth="1"/>
    <col min="7172" max="7172" width="19.85546875" style="187" customWidth="1"/>
    <col min="7173" max="7424" width="9.140625" style="187"/>
    <col min="7425" max="7425" width="14.5703125" style="187" customWidth="1"/>
    <col min="7426" max="7426" width="14" style="187" customWidth="1"/>
    <col min="7427" max="7427" width="90.28515625" style="187" customWidth="1"/>
    <col min="7428" max="7428" width="19.85546875" style="187" customWidth="1"/>
    <col min="7429" max="7680" width="9.140625" style="187"/>
    <col min="7681" max="7681" width="14.5703125" style="187" customWidth="1"/>
    <col min="7682" max="7682" width="14" style="187" customWidth="1"/>
    <col min="7683" max="7683" width="90.28515625" style="187" customWidth="1"/>
    <col min="7684" max="7684" width="19.85546875" style="187" customWidth="1"/>
    <col min="7685" max="7936" width="9.140625" style="187"/>
    <col min="7937" max="7937" width="14.5703125" style="187" customWidth="1"/>
    <col min="7938" max="7938" width="14" style="187" customWidth="1"/>
    <col min="7939" max="7939" width="90.28515625" style="187" customWidth="1"/>
    <col min="7940" max="7940" width="19.85546875" style="187" customWidth="1"/>
    <col min="7941" max="8192" width="9.140625" style="187"/>
    <col min="8193" max="8193" width="14.5703125" style="187" customWidth="1"/>
    <col min="8194" max="8194" width="14" style="187" customWidth="1"/>
    <col min="8195" max="8195" width="90.28515625" style="187" customWidth="1"/>
    <col min="8196" max="8196" width="19.85546875" style="187" customWidth="1"/>
    <col min="8197" max="8448" width="9.140625" style="187"/>
    <col min="8449" max="8449" width="14.5703125" style="187" customWidth="1"/>
    <col min="8450" max="8450" width="14" style="187" customWidth="1"/>
    <col min="8451" max="8451" width="90.28515625" style="187" customWidth="1"/>
    <col min="8452" max="8452" width="19.85546875" style="187" customWidth="1"/>
    <col min="8453" max="8704" width="9.140625" style="187"/>
    <col min="8705" max="8705" width="14.5703125" style="187" customWidth="1"/>
    <col min="8706" max="8706" width="14" style="187" customWidth="1"/>
    <col min="8707" max="8707" width="90.28515625" style="187" customWidth="1"/>
    <col min="8708" max="8708" width="19.85546875" style="187" customWidth="1"/>
    <col min="8709" max="8960" width="9.140625" style="187"/>
    <col min="8961" max="8961" width="14.5703125" style="187" customWidth="1"/>
    <col min="8962" max="8962" width="14" style="187" customWidth="1"/>
    <col min="8963" max="8963" width="90.28515625" style="187" customWidth="1"/>
    <col min="8964" max="8964" width="19.85546875" style="187" customWidth="1"/>
    <col min="8965" max="9216" width="9.140625" style="187"/>
    <col min="9217" max="9217" width="14.5703125" style="187" customWidth="1"/>
    <col min="9218" max="9218" width="14" style="187" customWidth="1"/>
    <col min="9219" max="9219" width="90.28515625" style="187" customWidth="1"/>
    <col min="9220" max="9220" width="19.85546875" style="187" customWidth="1"/>
    <col min="9221" max="9472" width="9.140625" style="187"/>
    <col min="9473" max="9473" width="14.5703125" style="187" customWidth="1"/>
    <col min="9474" max="9474" width="14" style="187" customWidth="1"/>
    <col min="9475" max="9475" width="90.28515625" style="187" customWidth="1"/>
    <col min="9476" max="9476" width="19.85546875" style="187" customWidth="1"/>
    <col min="9477" max="9728" width="9.140625" style="187"/>
    <col min="9729" max="9729" width="14.5703125" style="187" customWidth="1"/>
    <col min="9730" max="9730" width="14" style="187" customWidth="1"/>
    <col min="9731" max="9731" width="90.28515625" style="187" customWidth="1"/>
    <col min="9732" max="9732" width="19.85546875" style="187" customWidth="1"/>
    <col min="9733" max="9984" width="9.140625" style="187"/>
    <col min="9985" max="9985" width="14.5703125" style="187" customWidth="1"/>
    <col min="9986" max="9986" width="14" style="187" customWidth="1"/>
    <col min="9987" max="9987" width="90.28515625" style="187" customWidth="1"/>
    <col min="9988" max="9988" width="19.85546875" style="187" customWidth="1"/>
    <col min="9989" max="10240" width="9.140625" style="187"/>
    <col min="10241" max="10241" width="14.5703125" style="187" customWidth="1"/>
    <col min="10242" max="10242" width="14" style="187" customWidth="1"/>
    <col min="10243" max="10243" width="90.28515625" style="187" customWidth="1"/>
    <col min="10244" max="10244" width="19.85546875" style="187" customWidth="1"/>
    <col min="10245" max="10496" width="9.140625" style="187"/>
    <col min="10497" max="10497" width="14.5703125" style="187" customWidth="1"/>
    <col min="10498" max="10498" width="14" style="187" customWidth="1"/>
    <col min="10499" max="10499" width="90.28515625" style="187" customWidth="1"/>
    <col min="10500" max="10500" width="19.85546875" style="187" customWidth="1"/>
    <col min="10501" max="10752" width="9.140625" style="187"/>
    <col min="10753" max="10753" width="14.5703125" style="187" customWidth="1"/>
    <col min="10754" max="10754" width="14" style="187" customWidth="1"/>
    <col min="10755" max="10755" width="90.28515625" style="187" customWidth="1"/>
    <col min="10756" max="10756" width="19.85546875" style="187" customWidth="1"/>
    <col min="10757" max="11008" width="9.140625" style="187"/>
    <col min="11009" max="11009" width="14.5703125" style="187" customWidth="1"/>
    <col min="11010" max="11010" width="14" style="187" customWidth="1"/>
    <col min="11011" max="11011" width="90.28515625" style="187" customWidth="1"/>
    <col min="11012" max="11012" width="19.85546875" style="187" customWidth="1"/>
    <col min="11013" max="11264" width="9.140625" style="187"/>
    <col min="11265" max="11265" width="14.5703125" style="187" customWidth="1"/>
    <col min="11266" max="11266" width="14" style="187" customWidth="1"/>
    <col min="11267" max="11267" width="90.28515625" style="187" customWidth="1"/>
    <col min="11268" max="11268" width="19.85546875" style="187" customWidth="1"/>
    <col min="11269" max="11520" width="9.140625" style="187"/>
    <col min="11521" max="11521" width="14.5703125" style="187" customWidth="1"/>
    <col min="11522" max="11522" width="14" style="187" customWidth="1"/>
    <col min="11523" max="11523" width="90.28515625" style="187" customWidth="1"/>
    <col min="11524" max="11524" width="19.85546875" style="187" customWidth="1"/>
    <col min="11525" max="11776" width="9.140625" style="187"/>
    <col min="11777" max="11777" width="14.5703125" style="187" customWidth="1"/>
    <col min="11778" max="11778" width="14" style="187" customWidth="1"/>
    <col min="11779" max="11779" width="90.28515625" style="187" customWidth="1"/>
    <col min="11780" max="11780" width="19.85546875" style="187" customWidth="1"/>
    <col min="11781" max="12032" width="9.140625" style="187"/>
    <col min="12033" max="12033" width="14.5703125" style="187" customWidth="1"/>
    <col min="12034" max="12034" width="14" style="187" customWidth="1"/>
    <col min="12035" max="12035" width="90.28515625" style="187" customWidth="1"/>
    <col min="12036" max="12036" width="19.85546875" style="187" customWidth="1"/>
    <col min="12037" max="12288" width="9.140625" style="187"/>
    <col min="12289" max="12289" width="14.5703125" style="187" customWidth="1"/>
    <col min="12290" max="12290" width="14" style="187" customWidth="1"/>
    <col min="12291" max="12291" width="90.28515625" style="187" customWidth="1"/>
    <col min="12292" max="12292" width="19.85546875" style="187" customWidth="1"/>
    <col min="12293" max="12544" width="9.140625" style="187"/>
    <col min="12545" max="12545" width="14.5703125" style="187" customWidth="1"/>
    <col min="12546" max="12546" width="14" style="187" customWidth="1"/>
    <col min="12547" max="12547" width="90.28515625" style="187" customWidth="1"/>
    <col min="12548" max="12548" width="19.85546875" style="187" customWidth="1"/>
    <col min="12549" max="12800" width="9.140625" style="187"/>
    <col min="12801" max="12801" width="14.5703125" style="187" customWidth="1"/>
    <col min="12802" max="12802" width="14" style="187" customWidth="1"/>
    <col min="12803" max="12803" width="90.28515625" style="187" customWidth="1"/>
    <col min="12804" max="12804" width="19.85546875" style="187" customWidth="1"/>
    <col min="12805" max="13056" width="9.140625" style="187"/>
    <col min="13057" max="13057" width="14.5703125" style="187" customWidth="1"/>
    <col min="13058" max="13058" width="14" style="187" customWidth="1"/>
    <col min="13059" max="13059" width="90.28515625" style="187" customWidth="1"/>
    <col min="13060" max="13060" width="19.85546875" style="187" customWidth="1"/>
    <col min="13061" max="13312" width="9.140625" style="187"/>
    <col min="13313" max="13313" width="14.5703125" style="187" customWidth="1"/>
    <col min="13314" max="13314" width="14" style="187" customWidth="1"/>
    <col min="13315" max="13315" width="90.28515625" style="187" customWidth="1"/>
    <col min="13316" max="13316" width="19.85546875" style="187" customWidth="1"/>
    <col min="13317" max="13568" width="9.140625" style="187"/>
    <col min="13569" max="13569" width="14.5703125" style="187" customWidth="1"/>
    <col min="13570" max="13570" width="14" style="187" customWidth="1"/>
    <col min="13571" max="13571" width="90.28515625" style="187" customWidth="1"/>
    <col min="13572" max="13572" width="19.85546875" style="187" customWidth="1"/>
    <col min="13573" max="13824" width="9.140625" style="187"/>
    <col min="13825" max="13825" width="14.5703125" style="187" customWidth="1"/>
    <col min="13826" max="13826" width="14" style="187" customWidth="1"/>
    <col min="13827" max="13827" width="90.28515625" style="187" customWidth="1"/>
    <col min="13828" max="13828" width="19.85546875" style="187" customWidth="1"/>
    <col min="13829" max="14080" width="9.140625" style="187"/>
    <col min="14081" max="14081" width="14.5703125" style="187" customWidth="1"/>
    <col min="14082" max="14082" width="14" style="187" customWidth="1"/>
    <col min="14083" max="14083" width="90.28515625" style="187" customWidth="1"/>
    <col min="14084" max="14084" width="19.85546875" style="187" customWidth="1"/>
    <col min="14085" max="14336" width="9.140625" style="187"/>
    <col min="14337" max="14337" width="14.5703125" style="187" customWidth="1"/>
    <col min="14338" max="14338" width="14" style="187" customWidth="1"/>
    <col min="14339" max="14339" width="90.28515625" style="187" customWidth="1"/>
    <col min="14340" max="14340" width="19.85546875" style="187" customWidth="1"/>
    <col min="14341" max="14592" width="9.140625" style="187"/>
    <col min="14593" max="14593" width="14.5703125" style="187" customWidth="1"/>
    <col min="14594" max="14594" width="14" style="187" customWidth="1"/>
    <col min="14595" max="14595" width="90.28515625" style="187" customWidth="1"/>
    <col min="14596" max="14596" width="19.85546875" style="187" customWidth="1"/>
    <col min="14597" max="14848" width="9.140625" style="187"/>
    <col min="14849" max="14849" width="14.5703125" style="187" customWidth="1"/>
    <col min="14850" max="14850" width="14" style="187" customWidth="1"/>
    <col min="14851" max="14851" width="90.28515625" style="187" customWidth="1"/>
    <col min="14852" max="14852" width="19.85546875" style="187" customWidth="1"/>
    <col min="14853" max="15104" width="9.140625" style="187"/>
    <col min="15105" max="15105" width="14.5703125" style="187" customWidth="1"/>
    <col min="15106" max="15106" width="14" style="187" customWidth="1"/>
    <col min="15107" max="15107" width="90.28515625" style="187" customWidth="1"/>
    <col min="15108" max="15108" width="19.85546875" style="187" customWidth="1"/>
    <col min="15109" max="15360" width="9.140625" style="187"/>
    <col min="15361" max="15361" width="14.5703125" style="187" customWidth="1"/>
    <col min="15362" max="15362" width="14" style="187" customWidth="1"/>
    <col min="15363" max="15363" width="90.28515625" style="187" customWidth="1"/>
    <col min="15364" max="15364" width="19.85546875" style="187" customWidth="1"/>
    <col min="15365" max="15616" width="9.140625" style="187"/>
    <col min="15617" max="15617" width="14.5703125" style="187" customWidth="1"/>
    <col min="15618" max="15618" width="14" style="187" customWidth="1"/>
    <col min="15619" max="15619" width="90.28515625" style="187" customWidth="1"/>
    <col min="15620" max="15620" width="19.85546875" style="187" customWidth="1"/>
    <col min="15621" max="15872" width="9.140625" style="187"/>
    <col min="15873" max="15873" width="14.5703125" style="187" customWidth="1"/>
    <col min="15874" max="15874" width="14" style="187" customWidth="1"/>
    <col min="15875" max="15875" width="90.28515625" style="187" customWidth="1"/>
    <col min="15876" max="15876" width="19.85546875" style="187" customWidth="1"/>
    <col min="15877" max="16128" width="9.140625" style="187"/>
    <col min="16129" max="16129" width="14.5703125" style="187" customWidth="1"/>
    <col min="16130" max="16130" width="14" style="187" customWidth="1"/>
    <col min="16131" max="16131" width="90.28515625" style="187" customWidth="1"/>
    <col min="16132" max="16132" width="19.85546875" style="187" customWidth="1"/>
    <col min="16133" max="16384" width="9.140625" style="187"/>
  </cols>
  <sheetData>
    <row r="1" spans="1:5" ht="21" customHeight="1" x14ac:dyDescent="0.2">
      <c r="A1" s="343"/>
      <c r="B1" s="343"/>
      <c r="C1" s="344"/>
      <c r="D1" s="345" t="s">
        <v>403</v>
      </c>
    </row>
    <row r="2" spans="1:5" ht="62.25" customHeight="1" x14ac:dyDescent="0.2">
      <c r="A2" s="343"/>
      <c r="B2" s="343"/>
      <c r="C2" s="344"/>
      <c r="D2" s="346" t="s">
        <v>404</v>
      </c>
    </row>
    <row r="3" spans="1:5" ht="21" customHeight="1" x14ac:dyDescent="0.2">
      <c r="A3" s="343"/>
      <c r="B3" s="343"/>
      <c r="C3" s="344"/>
      <c r="D3" s="345" t="s">
        <v>1078</v>
      </c>
      <c r="E3" s="189"/>
    </row>
    <row r="4" spans="1:5" ht="11.25" hidden="1" customHeight="1" x14ac:dyDescent="0.2">
      <c r="A4" s="343"/>
      <c r="B4" s="343"/>
      <c r="C4" s="344"/>
      <c r="D4" s="347"/>
    </row>
    <row r="5" spans="1:5" ht="11.25" hidden="1" customHeight="1" x14ac:dyDescent="0.2">
      <c r="A5" s="343"/>
      <c r="B5" s="343"/>
      <c r="C5" s="344"/>
      <c r="D5" s="348"/>
    </row>
    <row r="6" spans="1:5" ht="11.25" hidden="1" customHeight="1" x14ac:dyDescent="0.2">
      <c r="A6" s="343"/>
      <c r="B6" s="343"/>
      <c r="C6" s="344"/>
      <c r="D6" s="348"/>
    </row>
    <row r="7" spans="1:5" s="192" customFormat="1" ht="4.5" customHeight="1" x14ac:dyDescent="0.15">
      <c r="A7" s="349"/>
      <c r="B7" s="349"/>
      <c r="C7" s="350"/>
      <c r="D7" s="351"/>
    </row>
    <row r="8" spans="1:5" ht="21" customHeight="1" x14ac:dyDescent="0.2">
      <c r="A8" s="424" t="s">
        <v>405</v>
      </c>
      <c r="B8" s="424"/>
      <c r="C8" s="424"/>
      <c r="D8" s="424"/>
    </row>
    <row r="9" spans="1:5" ht="6" customHeight="1" x14ac:dyDescent="0.2">
      <c r="A9" s="343"/>
      <c r="B9" s="343"/>
      <c r="C9" s="344"/>
      <c r="D9" s="348"/>
    </row>
    <row r="10" spans="1:5" ht="12.75" customHeight="1" x14ac:dyDescent="0.2">
      <c r="A10" s="343"/>
      <c r="B10" s="425">
        <v>2600000000</v>
      </c>
      <c r="C10" s="425"/>
      <c r="D10" s="425"/>
    </row>
    <row r="11" spans="1:5" ht="11.25" customHeight="1" x14ac:dyDescent="0.2">
      <c r="A11" s="343"/>
      <c r="B11" s="426" t="s">
        <v>51</v>
      </c>
      <c r="C11" s="426"/>
      <c r="D11" s="426"/>
    </row>
    <row r="12" spans="1:5" ht="3" customHeight="1" x14ac:dyDescent="0.2">
      <c r="A12" s="343"/>
      <c r="B12" s="343"/>
      <c r="C12" s="344"/>
      <c r="D12" s="348"/>
    </row>
    <row r="13" spans="1:5" ht="15.75" customHeight="1" x14ac:dyDescent="0.25">
      <c r="A13" s="427" t="s">
        <v>406</v>
      </c>
      <c r="B13" s="427"/>
      <c r="C13" s="427"/>
      <c r="D13" s="348"/>
    </row>
    <row r="14" spans="1:5" ht="12.75" customHeight="1" x14ac:dyDescent="0.2">
      <c r="A14" s="343"/>
      <c r="B14" s="343"/>
      <c r="C14" s="344"/>
      <c r="D14" s="352" t="s">
        <v>152</v>
      </c>
    </row>
    <row r="15" spans="1:5" ht="16.350000000000001" customHeight="1" x14ac:dyDescent="0.2">
      <c r="A15" s="428" t="s">
        <v>407</v>
      </c>
      <c r="B15" s="430" t="s">
        <v>408</v>
      </c>
      <c r="C15" s="430"/>
      <c r="D15" s="428" t="s">
        <v>4</v>
      </c>
    </row>
    <row r="16" spans="1:5" ht="29.25" customHeight="1" x14ac:dyDescent="0.2">
      <c r="A16" s="429"/>
      <c r="B16" s="431"/>
      <c r="C16" s="432"/>
      <c r="D16" s="429"/>
    </row>
    <row r="17" spans="1:4" ht="11.25" hidden="1" customHeight="1" x14ac:dyDescent="0.2">
      <c r="A17" s="194">
        <v>1</v>
      </c>
      <c r="B17" s="433">
        <v>2</v>
      </c>
      <c r="C17" s="433"/>
      <c r="D17" s="194">
        <v>3</v>
      </c>
    </row>
    <row r="18" spans="1:4" ht="21" customHeight="1" x14ac:dyDescent="0.2">
      <c r="A18" s="434" t="s">
        <v>409</v>
      </c>
      <c r="B18" s="434"/>
      <c r="C18" s="434"/>
      <c r="D18" s="434"/>
    </row>
    <row r="19" spans="1:4" ht="46.5" customHeight="1" x14ac:dyDescent="0.2">
      <c r="A19" s="194">
        <v>41021000</v>
      </c>
      <c r="B19" s="435" t="s">
        <v>410</v>
      </c>
      <c r="C19" s="436"/>
      <c r="D19" s="195">
        <v>69570300</v>
      </c>
    </row>
    <row r="20" spans="1:4" ht="18" customHeight="1" x14ac:dyDescent="0.25">
      <c r="A20" s="194">
        <v>9900000000</v>
      </c>
      <c r="B20" s="423" t="s">
        <v>411</v>
      </c>
      <c r="C20" s="423"/>
      <c r="D20" s="195">
        <v>69570300</v>
      </c>
    </row>
    <row r="21" spans="1:4" s="198" customFormat="1" ht="34.5" customHeight="1" x14ac:dyDescent="0.2">
      <c r="A21" s="196">
        <v>41033000</v>
      </c>
      <c r="B21" s="437" t="s">
        <v>412</v>
      </c>
      <c r="C21" s="438"/>
      <c r="D21" s="197">
        <v>123897200</v>
      </c>
    </row>
    <row r="22" spans="1:4" ht="18.75" customHeight="1" x14ac:dyDescent="0.25">
      <c r="A22" s="194">
        <v>9900000000</v>
      </c>
      <c r="B22" s="423" t="s">
        <v>411</v>
      </c>
      <c r="C22" s="423"/>
      <c r="D22" s="195">
        <v>123897200</v>
      </c>
    </row>
    <row r="23" spans="1:4" ht="15.75" x14ac:dyDescent="0.2">
      <c r="A23" s="194">
        <v>41033900</v>
      </c>
      <c r="B23" s="435" t="s">
        <v>131</v>
      </c>
      <c r="C23" s="436"/>
      <c r="D23" s="195">
        <v>5213673500</v>
      </c>
    </row>
    <row r="24" spans="1:4" ht="15.75" x14ac:dyDescent="0.25">
      <c r="A24" s="194">
        <v>9900000000</v>
      </c>
      <c r="B24" s="423" t="s">
        <v>411</v>
      </c>
      <c r="C24" s="423"/>
      <c r="D24" s="195">
        <v>5213673500</v>
      </c>
    </row>
    <row r="25" spans="1:4" ht="56.25" customHeight="1" x14ac:dyDescent="0.2">
      <c r="A25" s="194">
        <v>41034400</v>
      </c>
      <c r="B25" s="435" t="s">
        <v>134</v>
      </c>
      <c r="C25" s="436"/>
      <c r="D25" s="195">
        <v>917900</v>
      </c>
    </row>
    <row r="26" spans="1:4" ht="16.5" customHeight="1" x14ac:dyDescent="0.25">
      <c r="A26" s="194">
        <v>9900000000</v>
      </c>
      <c r="B26" s="423" t="s">
        <v>411</v>
      </c>
      <c r="C26" s="423"/>
      <c r="D26" s="195">
        <v>917900</v>
      </c>
    </row>
    <row r="27" spans="1:4" ht="15.75" hidden="1" customHeight="1" x14ac:dyDescent="0.2">
      <c r="A27" s="194">
        <v>41035400</v>
      </c>
      <c r="B27" s="435" t="s">
        <v>137</v>
      </c>
      <c r="C27" s="436"/>
      <c r="D27" s="195"/>
    </row>
    <row r="28" spans="1:4" ht="15.75" hidden="1" customHeight="1" x14ac:dyDescent="0.25">
      <c r="A28" s="194">
        <v>99000000000</v>
      </c>
      <c r="B28" s="423" t="s">
        <v>411</v>
      </c>
      <c r="C28" s="423"/>
      <c r="D28" s="195">
        <v>0</v>
      </c>
    </row>
    <row r="29" spans="1:4" ht="41.25" customHeight="1" x14ac:dyDescent="0.2">
      <c r="A29" s="194">
        <v>41035600</v>
      </c>
      <c r="B29" s="435" t="s">
        <v>413</v>
      </c>
      <c r="C29" s="436"/>
      <c r="D29" s="195">
        <v>13279200</v>
      </c>
    </row>
    <row r="30" spans="1:4" ht="17.25" customHeight="1" x14ac:dyDescent="0.25">
      <c r="A30" s="194">
        <v>9900000000</v>
      </c>
      <c r="B30" s="423" t="s">
        <v>411</v>
      </c>
      <c r="C30" s="423"/>
      <c r="D30" s="195">
        <v>13279200</v>
      </c>
    </row>
    <row r="31" spans="1:4" ht="17.25" customHeight="1" x14ac:dyDescent="0.2">
      <c r="A31" s="440" t="s">
        <v>414</v>
      </c>
      <c r="B31" s="440"/>
      <c r="C31" s="440"/>
      <c r="D31" s="440"/>
    </row>
    <row r="32" spans="1:4" ht="51.75" customHeight="1" x14ac:dyDescent="0.2">
      <c r="A32" s="194">
        <v>41037300</v>
      </c>
      <c r="B32" s="435" t="s">
        <v>144</v>
      </c>
      <c r="C32" s="436"/>
      <c r="D32" s="195">
        <v>1602299200</v>
      </c>
    </row>
    <row r="33" spans="1:6" ht="18" customHeight="1" x14ac:dyDescent="0.25">
      <c r="A33" s="194">
        <v>9900000000</v>
      </c>
      <c r="B33" s="423" t="s">
        <v>411</v>
      </c>
      <c r="C33" s="423"/>
      <c r="D33" s="195">
        <v>1602299200</v>
      </c>
    </row>
    <row r="34" spans="1:6" s="192" customFormat="1" ht="15.75" customHeight="1" x14ac:dyDescent="0.25">
      <c r="A34" s="199" t="s">
        <v>27</v>
      </c>
      <c r="B34" s="439" t="s">
        <v>415</v>
      </c>
      <c r="C34" s="439"/>
      <c r="D34" s="195">
        <v>7023637300</v>
      </c>
    </row>
    <row r="35" spans="1:6" ht="15.75" customHeight="1" x14ac:dyDescent="0.25">
      <c r="A35" s="199" t="s">
        <v>27</v>
      </c>
      <c r="B35" s="439" t="s">
        <v>416</v>
      </c>
      <c r="C35" s="439"/>
      <c r="D35" s="195">
        <v>5421338100</v>
      </c>
    </row>
    <row r="36" spans="1:6" ht="15.75" customHeight="1" x14ac:dyDescent="0.25">
      <c r="A36" s="199" t="s">
        <v>27</v>
      </c>
      <c r="B36" s="444" t="s">
        <v>417</v>
      </c>
      <c r="C36" s="444"/>
      <c r="D36" s="195">
        <v>1602299200</v>
      </c>
    </row>
    <row r="37" spans="1:6" ht="6" customHeight="1" x14ac:dyDescent="0.25">
      <c r="A37" s="200"/>
      <c r="B37" s="200"/>
      <c r="C37" s="201"/>
      <c r="D37" s="202"/>
    </row>
    <row r="38" spans="1:6" ht="15.75" x14ac:dyDescent="0.25">
      <c r="A38" s="200"/>
      <c r="B38" s="200"/>
      <c r="C38" s="203"/>
      <c r="D38" s="188"/>
    </row>
    <row r="39" spans="1:6" customFormat="1" ht="15.75" x14ac:dyDescent="0.25">
      <c r="A39" s="445" t="s">
        <v>418</v>
      </c>
      <c r="B39" s="445"/>
      <c r="C39" s="445"/>
      <c r="D39" s="445"/>
      <c r="E39" s="445"/>
    </row>
    <row r="40" spans="1:6" customFormat="1" ht="15" x14ac:dyDescent="0.25">
      <c r="A40" s="204"/>
      <c r="B40" s="204"/>
      <c r="C40" s="205"/>
      <c r="D40" s="193" t="s">
        <v>152</v>
      </c>
      <c r="E40" s="193"/>
    </row>
    <row r="41" spans="1:6" customFormat="1" ht="15" x14ac:dyDescent="0.25">
      <c r="A41" s="446" t="s">
        <v>419</v>
      </c>
      <c r="B41" s="448" t="s">
        <v>420</v>
      </c>
      <c r="C41" s="450" t="s">
        <v>421</v>
      </c>
      <c r="D41" s="452" t="s">
        <v>4</v>
      </c>
      <c r="E41" s="452"/>
    </row>
    <row r="42" spans="1:6" customFormat="1" ht="15" x14ac:dyDescent="0.25">
      <c r="A42" s="447"/>
      <c r="B42" s="449"/>
      <c r="C42" s="451"/>
      <c r="D42" s="453"/>
      <c r="E42" s="453"/>
    </row>
    <row r="43" spans="1:6" customFormat="1" ht="15" x14ac:dyDescent="0.25">
      <c r="A43" s="206">
        <v>1</v>
      </c>
      <c r="B43" s="206">
        <v>2</v>
      </c>
      <c r="C43" s="207">
        <v>3</v>
      </c>
      <c r="D43" s="206">
        <v>4</v>
      </c>
      <c r="E43" s="206"/>
    </row>
    <row r="44" spans="1:6" customFormat="1" ht="15" x14ac:dyDescent="0.25">
      <c r="A44" s="208"/>
      <c r="B44" s="441" t="s">
        <v>409</v>
      </c>
      <c r="C44" s="441"/>
      <c r="D44" s="441"/>
      <c r="E44" s="441"/>
    </row>
    <row r="45" spans="1:6" s="213" customFormat="1" ht="15.75" x14ac:dyDescent="0.25">
      <c r="A45" s="209" t="s">
        <v>422</v>
      </c>
      <c r="B45" s="210">
        <v>9150</v>
      </c>
      <c r="C45" s="211" t="s">
        <v>171</v>
      </c>
      <c r="D45" s="195">
        <v>5000000</v>
      </c>
      <c r="E45" s="212">
        <v>10000000</v>
      </c>
    </row>
    <row r="46" spans="1:6" s="213" customFormat="1" ht="15.75" x14ac:dyDescent="0.25">
      <c r="A46" s="214">
        <v>1055000000</v>
      </c>
      <c r="B46" s="210"/>
      <c r="C46" s="211" t="s">
        <v>423</v>
      </c>
      <c r="D46" s="195">
        <v>5000000</v>
      </c>
      <c r="E46" s="212">
        <v>10000000</v>
      </c>
    </row>
    <row r="47" spans="1:6" s="213" customFormat="1" ht="15.75" x14ac:dyDescent="0.25">
      <c r="A47" s="209" t="s">
        <v>422</v>
      </c>
      <c r="B47" s="210">
        <v>9150</v>
      </c>
      <c r="C47" s="211" t="s">
        <v>171</v>
      </c>
      <c r="D47" s="195">
        <v>5000000</v>
      </c>
      <c r="E47" s="212">
        <v>10000000</v>
      </c>
    </row>
    <row r="48" spans="1:6" s="213" customFormat="1" ht="15.75" x14ac:dyDescent="0.25">
      <c r="A48" s="214">
        <v>1056700000</v>
      </c>
      <c r="B48" s="210"/>
      <c r="C48" s="211" t="s">
        <v>424</v>
      </c>
      <c r="D48" s="195">
        <v>5000000</v>
      </c>
      <c r="E48" s="212">
        <v>10000000</v>
      </c>
      <c r="F48" s="215"/>
    </row>
    <row r="49" spans="1:5" customFormat="1" ht="15.75" x14ac:dyDescent="0.25">
      <c r="A49" s="208" t="s">
        <v>27</v>
      </c>
      <c r="B49" s="208" t="s">
        <v>27</v>
      </c>
      <c r="C49" s="216" t="s">
        <v>425</v>
      </c>
      <c r="D49" s="195">
        <v>10000000</v>
      </c>
      <c r="E49" s="217">
        <v>20000000</v>
      </c>
    </row>
    <row r="50" spans="1:5" customFormat="1" ht="15.75" x14ac:dyDescent="0.25">
      <c r="A50" s="208" t="s">
        <v>27</v>
      </c>
      <c r="B50" s="208" t="s">
        <v>27</v>
      </c>
      <c r="C50" s="216" t="s">
        <v>416</v>
      </c>
      <c r="D50" s="195">
        <v>10000000</v>
      </c>
      <c r="E50" s="217">
        <v>10000000</v>
      </c>
    </row>
    <row r="51" spans="1:5" customFormat="1" ht="15" hidden="1" x14ac:dyDescent="0.25">
      <c r="A51" s="208" t="s">
        <v>27</v>
      </c>
      <c r="B51" s="208" t="s">
        <v>27</v>
      </c>
      <c r="C51" s="442" t="s">
        <v>417</v>
      </c>
      <c r="D51" s="443"/>
      <c r="E51" s="217">
        <f>E48</f>
        <v>10000000</v>
      </c>
    </row>
    <row r="52" spans="1:5" customFormat="1" ht="15" hidden="1" x14ac:dyDescent="0.25">
      <c r="A52" s="208"/>
      <c r="B52" s="218"/>
      <c r="C52" s="218"/>
      <c r="D52" s="218"/>
      <c r="E52" s="219"/>
    </row>
    <row r="53" spans="1:5" customFormat="1" ht="15" hidden="1" x14ac:dyDescent="0.25">
      <c r="A53" s="208"/>
      <c r="B53" s="218"/>
      <c r="C53" s="218"/>
      <c r="D53" s="218"/>
      <c r="E53" s="219"/>
    </row>
    <row r="54" spans="1:5" customFormat="1" ht="15" x14ac:dyDescent="0.25">
      <c r="A54" s="220"/>
      <c r="B54" s="219"/>
      <c r="C54" s="219"/>
      <c r="D54" s="219"/>
      <c r="E54" s="219"/>
    </row>
    <row r="55" spans="1:5" customFormat="1" ht="15" x14ac:dyDescent="0.25">
      <c r="A55" s="220"/>
      <c r="B55" s="219"/>
      <c r="C55" s="219"/>
      <c r="D55" s="219"/>
      <c r="E55" s="219"/>
    </row>
    <row r="56" spans="1:5" ht="15.75" x14ac:dyDescent="0.25">
      <c r="A56" s="200"/>
      <c r="B56" s="200"/>
      <c r="C56" s="201"/>
      <c r="D56" s="202"/>
    </row>
    <row r="57" spans="1:5" ht="15" customHeight="1" x14ac:dyDescent="0.25">
      <c r="A57" s="432" t="s">
        <v>45</v>
      </c>
      <c r="B57" s="432"/>
      <c r="C57" s="221" t="s">
        <v>402</v>
      </c>
      <c r="D57" s="202"/>
    </row>
    <row r="58" spans="1:5" ht="11.25" customHeight="1" x14ac:dyDescent="0.2">
      <c r="C58" s="187"/>
      <c r="D58" s="191"/>
    </row>
  </sheetData>
  <mergeCells count="36">
    <mergeCell ref="B44:E44"/>
    <mergeCell ref="C51:D51"/>
    <mergeCell ref="A57:B57"/>
    <mergeCell ref="B35:C35"/>
    <mergeCell ref="B36:C36"/>
    <mergeCell ref="A39:E39"/>
    <mergeCell ref="A41:A42"/>
    <mergeCell ref="B41:B42"/>
    <mergeCell ref="C41:C42"/>
    <mergeCell ref="D41:D42"/>
    <mergeCell ref="E41:E42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A31:D31"/>
    <mergeCell ref="B32:C32"/>
    <mergeCell ref="B33:C33"/>
    <mergeCell ref="B22:C22"/>
    <mergeCell ref="A8:D8"/>
    <mergeCell ref="B10:D10"/>
    <mergeCell ref="B11:D11"/>
    <mergeCell ref="A13:C13"/>
    <mergeCell ref="A15:A16"/>
    <mergeCell ref="B15:C16"/>
    <mergeCell ref="D15:D16"/>
    <mergeCell ref="B17:C17"/>
    <mergeCell ref="A18:D18"/>
    <mergeCell ref="B19:C19"/>
    <mergeCell ref="B20:C20"/>
    <mergeCell ref="B21:C21"/>
  </mergeCells>
  <pageMargins left="0.70866141732283472" right="0.70866141732283472" top="0.62992125984251968" bottom="0.62992125984251968" header="0.31496062992125984" footer="0.31496062992125984"/>
  <pageSetup paperSize="9" scale="74" orientation="landscape" r:id="rId1"/>
  <headerFooter>
    <oddFooter>&amp;R&amp;P</oddFooter>
  </headerFooter>
  <rowBreaks count="1" manualBreakCount="1">
    <brk id="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tabSelected="1" workbookViewId="0">
      <selection activeCell="I8" sqref="I8"/>
    </sheetView>
  </sheetViews>
  <sheetFormatPr defaultRowHeight="15" x14ac:dyDescent="0.25"/>
  <cols>
    <col min="1" max="2" width="12.5703125" style="529" customWidth="1"/>
    <col min="3" max="3" width="14" style="529" customWidth="1"/>
    <col min="4" max="4" width="35.7109375" style="530" customWidth="1"/>
    <col min="5" max="5" width="40.7109375" style="531" customWidth="1"/>
    <col min="6" max="6" width="10.7109375" style="532" customWidth="1"/>
    <col min="7" max="9" width="16.7109375" style="533" customWidth="1"/>
    <col min="10" max="10" width="10.7109375" style="529" customWidth="1"/>
  </cols>
  <sheetData>
    <row r="1" spans="1:10" x14ac:dyDescent="0.25">
      <c r="A1" s="488"/>
      <c r="B1" s="488"/>
      <c r="C1" s="488"/>
      <c r="D1" s="489"/>
      <c r="E1" s="490"/>
      <c r="F1" s="491"/>
      <c r="G1" s="492" t="s">
        <v>1081</v>
      </c>
      <c r="H1" s="492"/>
      <c r="I1" s="492"/>
      <c r="J1" s="493"/>
    </row>
    <row r="2" spans="1:10" x14ac:dyDescent="0.25">
      <c r="A2" s="488"/>
      <c r="B2" s="488"/>
      <c r="C2" s="488"/>
      <c r="D2" s="489"/>
      <c r="E2" s="490"/>
      <c r="F2" s="491"/>
      <c r="G2" s="494" t="s">
        <v>1082</v>
      </c>
      <c r="H2" s="494"/>
      <c r="I2" s="494"/>
      <c r="J2" s="494"/>
    </row>
    <row r="3" spans="1:10" x14ac:dyDescent="0.25">
      <c r="A3" s="495" t="s">
        <v>1083</v>
      </c>
      <c r="B3" s="495"/>
      <c r="C3" s="495"/>
      <c r="D3" s="496"/>
      <c r="E3" s="496"/>
      <c r="F3" s="495"/>
      <c r="G3" s="494" t="s">
        <v>1265</v>
      </c>
      <c r="H3" s="494"/>
      <c r="I3" s="494"/>
      <c r="J3" s="497"/>
    </row>
    <row r="4" spans="1:10" x14ac:dyDescent="0.25">
      <c r="A4" s="495"/>
      <c r="B4" s="495"/>
      <c r="C4" s="495"/>
      <c r="D4" s="496"/>
      <c r="E4" s="496"/>
      <c r="F4" s="495"/>
      <c r="G4" s="494"/>
      <c r="H4" s="494"/>
      <c r="I4" s="494"/>
      <c r="J4" s="497"/>
    </row>
    <row r="5" spans="1:10" x14ac:dyDescent="0.25">
      <c r="A5" s="495"/>
      <c r="B5" s="495"/>
      <c r="C5" s="495"/>
      <c r="D5" s="496"/>
      <c r="E5" s="496"/>
      <c r="F5" s="495"/>
      <c r="G5" s="498"/>
      <c r="H5" s="498"/>
      <c r="I5" s="498"/>
      <c r="J5" s="495"/>
    </row>
    <row r="6" spans="1:10" x14ac:dyDescent="0.25">
      <c r="A6" s="499" t="s">
        <v>1084</v>
      </c>
      <c r="B6" s="499"/>
      <c r="C6" s="495"/>
      <c r="D6" s="496"/>
      <c r="E6" s="496"/>
      <c r="F6" s="495"/>
      <c r="G6" s="498"/>
      <c r="H6" s="498"/>
      <c r="I6" s="498"/>
      <c r="J6" s="495"/>
    </row>
    <row r="7" spans="1:10" x14ac:dyDescent="0.25">
      <c r="A7" s="500" t="s">
        <v>51</v>
      </c>
      <c r="B7" s="500"/>
      <c r="C7" s="495"/>
      <c r="D7" s="496"/>
      <c r="E7" s="496"/>
      <c r="F7" s="495"/>
      <c r="G7" s="498"/>
      <c r="H7" s="498"/>
      <c r="I7" s="498"/>
      <c r="J7" s="495"/>
    </row>
    <row r="8" spans="1:10" x14ac:dyDescent="0.25">
      <c r="A8" s="495"/>
      <c r="B8" s="495"/>
      <c r="C8" s="495"/>
      <c r="D8" s="496"/>
      <c r="E8" s="496"/>
      <c r="F8" s="495"/>
      <c r="G8" s="498"/>
      <c r="H8" s="498"/>
      <c r="I8" s="498"/>
      <c r="J8" s="495"/>
    </row>
    <row r="9" spans="1:10" ht="18" x14ac:dyDescent="0.25">
      <c r="A9" s="501" t="s">
        <v>1085</v>
      </c>
      <c r="B9" s="501"/>
      <c r="C9" s="501"/>
      <c r="D9" s="501"/>
      <c r="E9" s="501"/>
      <c r="F9" s="501"/>
      <c r="G9" s="501"/>
      <c r="H9" s="501"/>
      <c r="I9" s="501"/>
      <c r="J9" s="501"/>
    </row>
    <row r="10" spans="1:10" x14ac:dyDescent="0.25">
      <c r="A10" s="502"/>
      <c r="B10" s="502"/>
      <c r="C10" s="502"/>
      <c r="D10" s="502"/>
      <c r="E10" s="503"/>
      <c r="F10" s="503"/>
      <c r="G10" s="503"/>
      <c r="H10" s="503"/>
      <c r="I10" s="503"/>
      <c r="J10" s="502"/>
    </row>
    <row r="11" spans="1:10" x14ac:dyDescent="0.25">
      <c r="A11" s="502"/>
      <c r="B11" s="502"/>
      <c r="C11" s="502"/>
      <c r="D11" s="504"/>
      <c r="E11" s="505"/>
      <c r="F11" s="505"/>
      <c r="G11" s="505"/>
      <c r="H11" s="505"/>
      <c r="I11" s="505"/>
      <c r="J11" s="502"/>
    </row>
    <row r="12" spans="1:10" x14ac:dyDescent="0.25">
      <c r="A12" s="506" t="s">
        <v>1086</v>
      </c>
      <c r="B12" s="507" t="s">
        <v>1087</v>
      </c>
      <c r="C12" s="506" t="s">
        <v>155</v>
      </c>
      <c r="D12" s="507" t="s">
        <v>1088</v>
      </c>
      <c r="E12" s="506" t="s">
        <v>1089</v>
      </c>
      <c r="F12" s="507" t="s">
        <v>1090</v>
      </c>
      <c r="G12" s="507" t="s">
        <v>1091</v>
      </c>
      <c r="H12" s="507" t="s">
        <v>1092</v>
      </c>
      <c r="I12" s="507" t="s">
        <v>1093</v>
      </c>
      <c r="J12" s="507" t="s">
        <v>1094</v>
      </c>
    </row>
    <row r="13" spans="1:10" x14ac:dyDescent="0.25">
      <c r="A13" s="506"/>
      <c r="B13" s="508"/>
      <c r="C13" s="506"/>
      <c r="D13" s="508"/>
      <c r="E13" s="506"/>
      <c r="F13" s="508"/>
      <c r="G13" s="508"/>
      <c r="H13" s="508"/>
      <c r="I13" s="508"/>
      <c r="J13" s="508"/>
    </row>
    <row r="14" spans="1:10" x14ac:dyDescent="0.25">
      <c r="A14" s="506"/>
      <c r="B14" s="508"/>
      <c r="C14" s="506"/>
      <c r="D14" s="508"/>
      <c r="E14" s="506"/>
      <c r="F14" s="508"/>
      <c r="G14" s="508"/>
      <c r="H14" s="508"/>
      <c r="I14" s="508"/>
      <c r="J14" s="508"/>
    </row>
    <row r="15" spans="1:10" x14ac:dyDescent="0.25">
      <c r="A15" s="506"/>
      <c r="B15" s="508"/>
      <c r="C15" s="506"/>
      <c r="D15" s="508"/>
      <c r="E15" s="506"/>
      <c r="F15" s="508"/>
      <c r="G15" s="508"/>
      <c r="H15" s="508"/>
      <c r="I15" s="508"/>
      <c r="J15" s="508"/>
    </row>
    <row r="16" spans="1:10" x14ac:dyDescent="0.25">
      <c r="A16" s="506"/>
      <c r="B16" s="509"/>
      <c r="C16" s="506"/>
      <c r="D16" s="509"/>
      <c r="E16" s="506"/>
      <c r="F16" s="508"/>
      <c r="G16" s="508"/>
      <c r="H16" s="509"/>
      <c r="I16" s="509"/>
      <c r="J16" s="508"/>
    </row>
    <row r="17" spans="1:10" x14ac:dyDescent="0.25">
      <c r="A17" s="510" t="s">
        <v>1095</v>
      </c>
      <c r="B17" s="510" t="s">
        <v>1096</v>
      </c>
      <c r="C17" s="510" t="s">
        <v>1097</v>
      </c>
      <c r="D17" s="510" t="s">
        <v>1098</v>
      </c>
      <c r="E17" s="510" t="s">
        <v>1099</v>
      </c>
      <c r="F17" s="510" t="s">
        <v>1100</v>
      </c>
      <c r="G17" s="510" t="s">
        <v>1101</v>
      </c>
      <c r="H17" s="510" t="s">
        <v>1102</v>
      </c>
      <c r="I17" s="510" t="s">
        <v>1103</v>
      </c>
      <c r="J17" s="510" t="s">
        <v>1104</v>
      </c>
    </row>
    <row r="18" spans="1:10" x14ac:dyDescent="0.25">
      <c r="A18" s="502"/>
      <c r="B18" s="502"/>
      <c r="C18" s="502"/>
      <c r="D18" s="511"/>
      <c r="E18" s="511"/>
      <c r="F18" s="502"/>
      <c r="G18" s="512"/>
      <c r="H18" s="512"/>
      <c r="I18" s="512"/>
      <c r="J18" s="513"/>
    </row>
    <row r="19" spans="1:10" x14ac:dyDescent="0.25">
      <c r="A19" s="514"/>
      <c r="B19" s="514"/>
      <c r="C19" s="514"/>
      <c r="D19" s="515" t="s">
        <v>1105</v>
      </c>
      <c r="E19" s="516"/>
      <c r="F19" s="514"/>
      <c r="G19" s="517">
        <v>58024612377</v>
      </c>
      <c r="H19" s="517">
        <v>27547816139</v>
      </c>
      <c r="I19" s="517">
        <v>3727724214</v>
      </c>
      <c r="J19" s="518"/>
    </row>
    <row r="20" spans="1:10" x14ac:dyDescent="0.25">
      <c r="A20" s="514"/>
      <c r="B20" s="514"/>
      <c r="C20" s="514"/>
      <c r="D20" s="515"/>
      <c r="E20" s="516"/>
      <c r="F20" s="514"/>
      <c r="G20" s="517"/>
      <c r="H20" s="517"/>
      <c r="I20" s="517"/>
      <c r="J20" s="518"/>
    </row>
    <row r="21" spans="1:10" x14ac:dyDescent="0.25">
      <c r="A21" s="519"/>
      <c r="B21" s="519"/>
      <c r="C21" s="519"/>
      <c r="D21" s="520" t="s">
        <v>1106</v>
      </c>
      <c r="E21" s="520"/>
      <c r="F21" s="519"/>
      <c r="G21" s="521"/>
      <c r="H21" s="521"/>
      <c r="I21" s="521"/>
      <c r="J21" s="522"/>
    </row>
    <row r="22" spans="1:10" x14ac:dyDescent="0.25">
      <c r="A22" s="519"/>
      <c r="B22" s="519"/>
      <c r="C22" s="519"/>
      <c r="D22" s="520"/>
      <c r="E22" s="520"/>
      <c r="F22" s="519"/>
      <c r="G22" s="521"/>
      <c r="H22" s="521"/>
      <c r="I22" s="521"/>
      <c r="J22" s="522"/>
    </row>
    <row r="23" spans="1:10" ht="25.5" x14ac:dyDescent="0.25">
      <c r="A23" s="519"/>
      <c r="B23" s="519"/>
      <c r="C23" s="519"/>
      <c r="D23" s="520" t="s">
        <v>1107</v>
      </c>
      <c r="E23" s="520"/>
      <c r="F23" s="519"/>
      <c r="G23" s="521"/>
      <c r="H23" s="521"/>
      <c r="I23" s="521">
        <v>590804800</v>
      </c>
      <c r="J23" s="522"/>
    </row>
    <row r="24" spans="1:10" x14ac:dyDescent="0.25">
      <c r="A24" s="519"/>
      <c r="B24" s="519"/>
      <c r="C24" s="519"/>
      <c r="D24" s="520"/>
      <c r="E24" s="520"/>
      <c r="F24" s="519"/>
      <c r="G24" s="521"/>
      <c r="H24" s="521"/>
      <c r="I24" s="521"/>
      <c r="J24" s="522"/>
    </row>
    <row r="25" spans="1:10" ht="25.5" x14ac:dyDescent="0.25">
      <c r="A25" s="514" t="s">
        <v>1108</v>
      </c>
      <c r="B25" s="514"/>
      <c r="C25" s="514"/>
      <c r="D25" s="523" t="s">
        <v>1109</v>
      </c>
      <c r="E25" s="516"/>
      <c r="F25" s="514"/>
      <c r="G25" s="517">
        <v>42451443204</v>
      </c>
      <c r="H25" s="517">
        <v>21689761978</v>
      </c>
      <c r="I25" s="517">
        <v>1997304800</v>
      </c>
      <c r="J25" s="518"/>
    </row>
    <row r="26" spans="1:10" x14ac:dyDescent="0.25">
      <c r="A26" s="514"/>
      <c r="B26" s="514"/>
      <c r="C26" s="514"/>
      <c r="D26" s="523"/>
      <c r="E26" s="516"/>
      <c r="F26" s="514"/>
      <c r="G26" s="517"/>
      <c r="H26" s="517"/>
      <c r="I26" s="517"/>
      <c r="J26" s="518"/>
    </row>
    <row r="27" spans="1:10" ht="25.5" x14ac:dyDescent="0.25">
      <c r="A27" s="514" t="s">
        <v>1110</v>
      </c>
      <c r="B27" s="514"/>
      <c r="C27" s="514"/>
      <c r="D27" s="523" t="s">
        <v>1109</v>
      </c>
      <c r="E27" s="516"/>
      <c r="F27" s="514"/>
      <c r="G27" s="517">
        <v>42451443204</v>
      </c>
      <c r="H27" s="517">
        <v>21689761978</v>
      </c>
      <c r="I27" s="517">
        <v>1997304800</v>
      </c>
      <c r="J27" s="518"/>
    </row>
    <row r="28" spans="1:10" x14ac:dyDescent="0.25">
      <c r="A28" s="514"/>
      <c r="B28" s="514"/>
      <c r="C28" s="514"/>
      <c r="D28" s="523"/>
      <c r="E28" s="516"/>
      <c r="F28" s="514"/>
      <c r="G28" s="517"/>
      <c r="H28" s="517"/>
      <c r="I28" s="517"/>
      <c r="J28" s="518"/>
    </row>
    <row r="29" spans="1:10" x14ac:dyDescent="0.25">
      <c r="A29" s="519"/>
      <c r="B29" s="519"/>
      <c r="C29" s="519"/>
      <c r="D29" s="520" t="s">
        <v>1106</v>
      </c>
      <c r="E29" s="520"/>
      <c r="F29" s="519"/>
      <c r="G29" s="521">
        <v>42891098704</v>
      </c>
      <c r="H29" s="521"/>
      <c r="I29" s="521"/>
      <c r="J29" s="522"/>
    </row>
    <row r="30" spans="1:10" x14ac:dyDescent="0.25">
      <c r="A30" s="519"/>
      <c r="B30" s="519"/>
      <c r="C30" s="519"/>
      <c r="D30" s="520"/>
      <c r="E30" s="520"/>
      <c r="F30" s="519"/>
      <c r="G30" s="521"/>
      <c r="H30" s="521"/>
      <c r="I30" s="521"/>
      <c r="J30" s="522"/>
    </row>
    <row r="31" spans="1:10" ht="25.5" x14ac:dyDescent="0.25">
      <c r="A31" s="519"/>
      <c r="B31" s="519"/>
      <c r="C31" s="519"/>
      <c r="D31" s="520" t="s">
        <v>1107</v>
      </c>
      <c r="E31" s="520"/>
      <c r="F31" s="519"/>
      <c r="G31" s="521"/>
      <c r="H31" s="521"/>
      <c r="I31" s="521">
        <v>590804800</v>
      </c>
      <c r="J31" s="522"/>
    </row>
    <row r="32" spans="1:10" x14ac:dyDescent="0.25">
      <c r="A32" s="519"/>
      <c r="B32" s="519"/>
      <c r="C32" s="519"/>
      <c r="D32" s="520"/>
      <c r="E32" s="520"/>
      <c r="F32" s="519"/>
      <c r="G32" s="521"/>
      <c r="H32" s="521"/>
      <c r="I32" s="521"/>
      <c r="J32" s="522"/>
    </row>
    <row r="33" spans="1:10" ht="51" x14ac:dyDescent="0.25">
      <c r="A33" s="519" t="s">
        <v>1111</v>
      </c>
      <c r="B33" s="519" t="s">
        <v>1112</v>
      </c>
      <c r="C33" s="519" t="s">
        <v>1113</v>
      </c>
      <c r="D33" s="519" t="s">
        <v>299</v>
      </c>
      <c r="E33" s="520" t="s">
        <v>1114</v>
      </c>
      <c r="F33" s="519" t="s">
        <v>1115</v>
      </c>
      <c r="G33" s="521">
        <v>933088300</v>
      </c>
      <c r="H33" s="521">
        <v>2000000</v>
      </c>
      <c r="I33" s="521">
        <v>250000000</v>
      </c>
      <c r="J33" s="522">
        <v>30.2</v>
      </c>
    </row>
    <row r="34" spans="1:10" x14ac:dyDescent="0.25">
      <c r="A34" s="519"/>
      <c r="B34" s="519"/>
      <c r="C34" s="519"/>
      <c r="D34" s="519"/>
      <c r="E34" s="520"/>
      <c r="F34" s="519"/>
      <c r="G34" s="521"/>
      <c r="H34" s="521"/>
      <c r="I34" s="521"/>
      <c r="J34" s="522"/>
    </row>
    <row r="35" spans="1:10" ht="51" x14ac:dyDescent="0.25">
      <c r="A35" s="519" t="s">
        <v>1116</v>
      </c>
      <c r="B35" s="519" t="s">
        <v>1117</v>
      </c>
      <c r="C35" s="519" t="s">
        <v>1113</v>
      </c>
      <c r="D35" s="519" t="s">
        <v>300</v>
      </c>
      <c r="E35" s="520" t="s">
        <v>1114</v>
      </c>
      <c r="F35" s="519"/>
      <c r="G35" s="521"/>
      <c r="H35" s="521"/>
      <c r="I35" s="521">
        <v>30000000</v>
      </c>
      <c r="J35" s="522"/>
    </row>
    <row r="36" spans="1:10" x14ac:dyDescent="0.25">
      <c r="A36" s="519"/>
      <c r="B36" s="519"/>
      <c r="C36" s="519"/>
      <c r="D36" s="519"/>
      <c r="E36" s="520"/>
      <c r="F36" s="519"/>
      <c r="G36" s="521"/>
      <c r="H36" s="521"/>
      <c r="I36" s="521"/>
      <c r="J36" s="522"/>
    </row>
    <row r="37" spans="1:10" ht="51" x14ac:dyDescent="0.25">
      <c r="A37" s="519" t="s">
        <v>1116</v>
      </c>
      <c r="B37" s="519" t="s">
        <v>1117</v>
      </c>
      <c r="C37" s="519" t="s">
        <v>1113</v>
      </c>
      <c r="D37" s="519" t="s">
        <v>300</v>
      </c>
      <c r="E37" s="520" t="s">
        <v>1118</v>
      </c>
      <c r="F37" s="519" t="s">
        <v>1119</v>
      </c>
      <c r="G37" s="521">
        <v>19921572998</v>
      </c>
      <c r="H37" s="521">
        <v>13797328700</v>
      </c>
      <c r="I37" s="521">
        <v>439304800</v>
      </c>
      <c r="J37" s="522">
        <v>72.8</v>
      </c>
    </row>
    <row r="38" spans="1:10" x14ac:dyDescent="0.25">
      <c r="A38" s="519"/>
      <c r="B38" s="519"/>
      <c r="C38" s="519"/>
      <c r="D38" s="519"/>
      <c r="E38" s="524"/>
      <c r="F38" s="525"/>
      <c r="G38" s="526"/>
      <c r="H38" s="526"/>
      <c r="I38" s="526"/>
      <c r="J38" s="522"/>
    </row>
    <row r="39" spans="1:10" ht="63.75" x14ac:dyDescent="0.25">
      <c r="A39" s="519" t="s">
        <v>1120</v>
      </c>
      <c r="B39" s="519" t="s">
        <v>1121</v>
      </c>
      <c r="C39" s="519" t="s">
        <v>1113</v>
      </c>
      <c r="D39" s="519" t="s">
        <v>297</v>
      </c>
      <c r="E39" s="524" t="s">
        <v>1122</v>
      </c>
      <c r="F39" s="525" t="s">
        <v>1123</v>
      </c>
      <c r="G39" s="526">
        <v>1997744352</v>
      </c>
      <c r="H39" s="526">
        <v>1302499000</v>
      </c>
      <c r="I39" s="526">
        <v>250000000</v>
      </c>
      <c r="J39" s="522">
        <v>78.7</v>
      </c>
    </row>
    <row r="40" spans="1:10" x14ac:dyDescent="0.25">
      <c r="A40" s="519"/>
      <c r="B40" s="519"/>
      <c r="C40" s="519"/>
      <c r="D40" s="519"/>
      <c r="E40" s="524"/>
      <c r="F40" s="525"/>
      <c r="G40" s="526"/>
      <c r="H40" s="526"/>
      <c r="I40" s="526"/>
      <c r="J40" s="522"/>
    </row>
    <row r="41" spans="1:10" ht="63.75" x14ac:dyDescent="0.25">
      <c r="A41" s="519" t="s">
        <v>1116</v>
      </c>
      <c r="B41" s="519" t="s">
        <v>1117</v>
      </c>
      <c r="C41" s="519" t="s">
        <v>1113</v>
      </c>
      <c r="D41" s="519" t="s">
        <v>300</v>
      </c>
      <c r="E41" s="524" t="s">
        <v>1122</v>
      </c>
      <c r="F41" s="525"/>
      <c r="G41" s="526"/>
      <c r="H41" s="526"/>
      <c r="I41" s="526">
        <v>20000000</v>
      </c>
      <c r="J41" s="522"/>
    </row>
    <row r="42" spans="1:10" x14ac:dyDescent="0.25">
      <c r="A42" s="519"/>
      <c r="B42" s="519"/>
      <c r="C42" s="519"/>
      <c r="D42" s="519"/>
      <c r="E42" s="524"/>
      <c r="F42" s="525"/>
      <c r="G42" s="526"/>
      <c r="H42" s="526"/>
      <c r="I42" s="526"/>
      <c r="J42" s="522"/>
    </row>
    <row r="43" spans="1:10" ht="76.5" x14ac:dyDescent="0.25">
      <c r="A43" s="519" t="s">
        <v>1111</v>
      </c>
      <c r="B43" s="519" t="s">
        <v>1112</v>
      </c>
      <c r="C43" s="519" t="s">
        <v>1113</v>
      </c>
      <c r="D43" s="519" t="s">
        <v>299</v>
      </c>
      <c r="E43" s="524" t="s">
        <v>1124</v>
      </c>
      <c r="F43" s="525" t="s">
        <v>1125</v>
      </c>
      <c r="G43" s="526">
        <v>1175507200</v>
      </c>
      <c r="H43" s="526">
        <v>1031502900</v>
      </c>
      <c r="I43" s="526">
        <v>50000000</v>
      </c>
      <c r="J43" s="522">
        <v>99.9</v>
      </c>
    </row>
    <row r="44" spans="1:10" x14ac:dyDescent="0.25">
      <c r="A44" s="519"/>
      <c r="B44" s="519"/>
      <c r="C44" s="519"/>
      <c r="D44" s="519"/>
      <c r="E44" s="524"/>
      <c r="F44" s="525"/>
      <c r="G44" s="526"/>
      <c r="H44" s="526"/>
      <c r="I44" s="526"/>
      <c r="J44" s="522"/>
    </row>
    <row r="45" spans="1:10" ht="76.5" x14ac:dyDescent="0.25">
      <c r="A45" s="519" t="s">
        <v>1116</v>
      </c>
      <c r="B45" s="519" t="s">
        <v>1117</v>
      </c>
      <c r="C45" s="519" t="s">
        <v>1113</v>
      </c>
      <c r="D45" s="519" t="s">
        <v>300</v>
      </c>
      <c r="E45" s="524" t="s">
        <v>1124</v>
      </c>
      <c r="F45" s="525"/>
      <c r="G45" s="526"/>
      <c r="H45" s="526"/>
      <c r="I45" s="526">
        <v>2000000</v>
      </c>
      <c r="J45" s="522"/>
    </row>
    <row r="46" spans="1:10" x14ac:dyDescent="0.25">
      <c r="A46" s="519"/>
      <c r="B46" s="519"/>
      <c r="C46" s="519"/>
      <c r="D46" s="519"/>
      <c r="E46" s="524"/>
      <c r="F46" s="525"/>
      <c r="G46" s="526"/>
      <c r="H46" s="526"/>
      <c r="I46" s="526"/>
      <c r="J46" s="522"/>
    </row>
    <row r="47" spans="1:10" ht="114.75" x14ac:dyDescent="0.25">
      <c r="A47" s="519" t="s">
        <v>1111</v>
      </c>
      <c r="B47" s="519" t="s">
        <v>1112</v>
      </c>
      <c r="C47" s="519" t="s">
        <v>1113</v>
      </c>
      <c r="D47" s="519" t="s">
        <v>299</v>
      </c>
      <c r="E47" s="524" t="s">
        <v>1126</v>
      </c>
      <c r="F47" s="525" t="s">
        <v>1127</v>
      </c>
      <c r="G47" s="526">
        <v>1082683500</v>
      </c>
      <c r="H47" s="526">
        <v>712246300</v>
      </c>
      <c r="I47" s="526">
        <v>100000000</v>
      </c>
      <c r="J47" s="522">
        <v>82.1</v>
      </c>
    </row>
    <row r="48" spans="1:10" x14ac:dyDescent="0.25">
      <c r="A48" s="519"/>
      <c r="B48" s="519"/>
      <c r="C48" s="519"/>
      <c r="D48" s="519"/>
      <c r="E48" s="524"/>
      <c r="F48" s="525"/>
      <c r="G48" s="526"/>
      <c r="H48" s="526"/>
      <c r="I48" s="526"/>
      <c r="J48" s="522"/>
    </row>
    <row r="49" spans="1:10" ht="114.75" x14ac:dyDescent="0.25">
      <c r="A49" s="519" t="s">
        <v>1116</v>
      </c>
      <c r="B49" s="519" t="s">
        <v>1117</v>
      </c>
      <c r="C49" s="519" t="s">
        <v>1113</v>
      </c>
      <c r="D49" s="519" t="s">
        <v>300</v>
      </c>
      <c r="E49" s="524" t="s">
        <v>1126</v>
      </c>
      <c r="F49" s="525"/>
      <c r="G49" s="526"/>
      <c r="H49" s="526"/>
      <c r="I49" s="526">
        <v>70000000</v>
      </c>
      <c r="J49" s="522"/>
    </row>
    <row r="50" spans="1:10" x14ac:dyDescent="0.25">
      <c r="A50" s="519"/>
      <c r="B50" s="519"/>
      <c r="C50" s="519"/>
      <c r="D50" s="519"/>
      <c r="E50" s="524"/>
      <c r="F50" s="525"/>
      <c r="G50" s="526"/>
      <c r="H50" s="526"/>
      <c r="I50" s="526"/>
      <c r="J50" s="522"/>
    </row>
    <row r="51" spans="1:10" ht="51" x14ac:dyDescent="0.25">
      <c r="A51" s="519" t="s">
        <v>1111</v>
      </c>
      <c r="B51" s="519" t="s">
        <v>1112</v>
      </c>
      <c r="C51" s="519" t="s">
        <v>1113</v>
      </c>
      <c r="D51" s="519" t="s">
        <v>299</v>
      </c>
      <c r="E51" s="524" t="s">
        <v>1128</v>
      </c>
      <c r="F51" s="525" t="s">
        <v>1129</v>
      </c>
      <c r="G51" s="526">
        <v>1064735500</v>
      </c>
      <c r="H51" s="526">
        <v>194223100</v>
      </c>
      <c r="I51" s="526">
        <v>200000000</v>
      </c>
      <c r="J51" s="522">
        <v>38.9</v>
      </c>
    </row>
    <row r="52" spans="1:10" x14ac:dyDescent="0.25">
      <c r="A52" s="519"/>
      <c r="B52" s="519"/>
      <c r="C52" s="519"/>
      <c r="D52" s="519"/>
      <c r="E52" s="524"/>
      <c r="F52" s="525"/>
      <c r="G52" s="526"/>
      <c r="H52" s="526"/>
      <c r="I52" s="526"/>
      <c r="J52" s="522"/>
    </row>
    <row r="53" spans="1:10" ht="51" x14ac:dyDescent="0.25">
      <c r="A53" s="519" t="s">
        <v>1116</v>
      </c>
      <c r="B53" s="519" t="s">
        <v>1117</v>
      </c>
      <c r="C53" s="519" t="s">
        <v>1113</v>
      </c>
      <c r="D53" s="519" t="s">
        <v>300</v>
      </c>
      <c r="E53" s="524" t="s">
        <v>1128</v>
      </c>
      <c r="F53" s="525"/>
      <c r="G53" s="526"/>
      <c r="H53" s="526"/>
      <c r="I53" s="526">
        <v>20000000</v>
      </c>
      <c r="J53" s="522"/>
    </row>
    <row r="54" spans="1:10" x14ac:dyDescent="0.25">
      <c r="A54" s="519"/>
      <c r="B54" s="519"/>
      <c r="C54" s="519"/>
      <c r="D54" s="519"/>
      <c r="E54" s="524"/>
      <c r="F54" s="525"/>
      <c r="G54" s="526"/>
      <c r="H54" s="526"/>
      <c r="I54" s="526"/>
      <c r="J54" s="522"/>
    </row>
    <row r="55" spans="1:10" ht="76.5" x14ac:dyDescent="0.25">
      <c r="A55" s="519" t="s">
        <v>1116</v>
      </c>
      <c r="B55" s="519" t="s">
        <v>1117</v>
      </c>
      <c r="C55" s="519" t="s">
        <v>1113</v>
      </c>
      <c r="D55" s="519" t="s">
        <v>300</v>
      </c>
      <c r="E55" s="524" t="s">
        <v>1130</v>
      </c>
      <c r="F55" s="525" t="s">
        <v>1131</v>
      </c>
      <c r="G55" s="526">
        <v>1263788485</v>
      </c>
      <c r="H55" s="526">
        <v>31749400</v>
      </c>
      <c r="I55" s="526">
        <v>2500000</v>
      </c>
      <c r="J55" s="522">
        <v>2.7</v>
      </c>
    </row>
    <row r="56" spans="1:10" x14ac:dyDescent="0.25">
      <c r="A56" s="519"/>
      <c r="B56" s="519"/>
      <c r="C56" s="519"/>
      <c r="D56" s="519"/>
      <c r="E56" s="520"/>
      <c r="F56" s="519"/>
      <c r="G56" s="521"/>
      <c r="H56" s="521"/>
      <c r="I56" s="521"/>
      <c r="J56" s="522"/>
    </row>
    <row r="57" spans="1:10" ht="102" x14ac:dyDescent="0.25">
      <c r="A57" s="519" t="s">
        <v>1116</v>
      </c>
      <c r="B57" s="519" t="s">
        <v>1117</v>
      </c>
      <c r="C57" s="519" t="s">
        <v>1113</v>
      </c>
      <c r="D57" s="519" t="s">
        <v>300</v>
      </c>
      <c r="E57" s="520" t="s">
        <v>1132</v>
      </c>
      <c r="F57" s="519" t="s">
        <v>1133</v>
      </c>
      <c r="G57" s="521">
        <v>2944735131</v>
      </c>
      <c r="H57" s="521">
        <v>348236800</v>
      </c>
      <c r="I57" s="521">
        <v>7000000</v>
      </c>
      <c r="J57" s="522">
        <v>12.1</v>
      </c>
    </row>
    <row r="58" spans="1:10" x14ac:dyDescent="0.25">
      <c r="A58" s="519"/>
      <c r="B58" s="519"/>
      <c r="C58" s="519"/>
      <c r="D58" s="519"/>
      <c r="E58" s="520"/>
      <c r="F58" s="519"/>
      <c r="G58" s="521"/>
      <c r="H58" s="521"/>
      <c r="I58" s="521"/>
      <c r="J58" s="522"/>
    </row>
    <row r="59" spans="1:10" ht="63.75" x14ac:dyDescent="0.25">
      <c r="A59" s="519" t="s">
        <v>1134</v>
      </c>
      <c r="B59" s="519" t="s">
        <v>1135</v>
      </c>
      <c r="C59" s="519" t="s">
        <v>1136</v>
      </c>
      <c r="D59" s="519" t="s">
        <v>294</v>
      </c>
      <c r="E59" s="520" t="s">
        <v>1137</v>
      </c>
      <c r="F59" s="519" t="s">
        <v>1138</v>
      </c>
      <c r="G59" s="521">
        <v>11186617638</v>
      </c>
      <c r="H59" s="521">
        <v>4119244078</v>
      </c>
      <c r="I59" s="521">
        <v>500000000</v>
      </c>
      <c r="J59" s="522">
        <v>5.9</v>
      </c>
    </row>
    <row r="60" spans="1:10" x14ac:dyDescent="0.25">
      <c r="A60" s="519"/>
      <c r="B60" s="519"/>
      <c r="C60" s="519"/>
      <c r="D60" s="519"/>
      <c r="E60" s="520"/>
      <c r="F60" s="519"/>
      <c r="G60" s="521"/>
      <c r="H60" s="521"/>
      <c r="I60" s="521"/>
      <c r="J60" s="522"/>
    </row>
    <row r="61" spans="1:10" ht="76.5" x14ac:dyDescent="0.25">
      <c r="A61" s="519" t="s">
        <v>1134</v>
      </c>
      <c r="B61" s="519" t="s">
        <v>1135</v>
      </c>
      <c r="C61" s="519" t="s">
        <v>1136</v>
      </c>
      <c r="D61" s="519" t="s">
        <v>294</v>
      </c>
      <c r="E61" s="520" t="s">
        <v>1139</v>
      </c>
      <c r="F61" s="519" t="s">
        <v>1140</v>
      </c>
      <c r="G61" s="521">
        <v>67134100</v>
      </c>
      <c r="H61" s="521">
        <v>6663000</v>
      </c>
      <c r="I61" s="521">
        <v>3500000</v>
      </c>
      <c r="J61" s="522">
        <v>17</v>
      </c>
    </row>
    <row r="62" spans="1:10" x14ac:dyDescent="0.25">
      <c r="A62" s="519"/>
      <c r="B62" s="519"/>
      <c r="C62" s="519"/>
      <c r="D62" s="519"/>
      <c r="E62" s="520"/>
      <c r="F62" s="519"/>
      <c r="G62" s="521"/>
      <c r="H62" s="521"/>
      <c r="I62" s="521"/>
      <c r="J62" s="522"/>
    </row>
    <row r="63" spans="1:10" ht="127.5" x14ac:dyDescent="0.25">
      <c r="A63" s="519" t="s">
        <v>1141</v>
      </c>
      <c r="B63" s="519" t="s">
        <v>1142</v>
      </c>
      <c r="C63" s="519" t="s">
        <v>387</v>
      </c>
      <c r="D63" s="519" t="s">
        <v>301</v>
      </c>
      <c r="E63" s="520" t="s">
        <v>1143</v>
      </c>
      <c r="F63" s="519" t="s">
        <v>1144</v>
      </c>
      <c r="G63" s="521">
        <v>404934000</v>
      </c>
      <c r="H63" s="521">
        <v>128724300</v>
      </c>
      <c r="I63" s="521">
        <v>20000000</v>
      </c>
      <c r="J63" s="522">
        <v>36.799999999999997</v>
      </c>
    </row>
    <row r="64" spans="1:10" x14ac:dyDescent="0.25">
      <c r="A64" s="519"/>
      <c r="B64" s="519"/>
      <c r="C64" s="519"/>
      <c r="D64" s="519"/>
      <c r="E64" s="520"/>
      <c r="F64" s="519"/>
      <c r="G64" s="521"/>
      <c r="H64" s="521"/>
      <c r="I64" s="521"/>
      <c r="J64" s="522"/>
    </row>
    <row r="65" spans="1:10" ht="127.5" x14ac:dyDescent="0.25">
      <c r="A65" s="519" t="s">
        <v>1141</v>
      </c>
      <c r="B65" s="519" t="s">
        <v>1142</v>
      </c>
      <c r="C65" s="519" t="s">
        <v>387</v>
      </c>
      <c r="D65" s="519" t="s">
        <v>301</v>
      </c>
      <c r="E65" s="520" t="s">
        <v>1145</v>
      </c>
      <c r="F65" s="519" t="s">
        <v>1146</v>
      </c>
      <c r="G65" s="521">
        <v>110700000</v>
      </c>
      <c r="H65" s="521">
        <v>11061300</v>
      </c>
      <c r="I65" s="521">
        <v>20000000</v>
      </c>
      <c r="J65" s="522">
        <v>28.1</v>
      </c>
    </row>
    <row r="66" spans="1:10" x14ac:dyDescent="0.25">
      <c r="A66" s="519"/>
      <c r="B66" s="519"/>
      <c r="C66" s="519"/>
      <c r="D66" s="519"/>
      <c r="E66" s="520"/>
      <c r="F66" s="519"/>
      <c r="G66" s="521"/>
      <c r="H66" s="521"/>
      <c r="I66" s="521"/>
      <c r="J66" s="522"/>
    </row>
    <row r="67" spans="1:10" ht="127.5" x14ac:dyDescent="0.25">
      <c r="A67" s="519" t="s">
        <v>1141</v>
      </c>
      <c r="B67" s="519" t="s">
        <v>1142</v>
      </c>
      <c r="C67" s="519" t="s">
        <v>387</v>
      </c>
      <c r="D67" s="519" t="s">
        <v>301</v>
      </c>
      <c r="E67" s="520" t="s">
        <v>1147</v>
      </c>
      <c r="F67" s="519" t="s">
        <v>1148</v>
      </c>
      <c r="G67" s="521">
        <v>144549600</v>
      </c>
      <c r="H67" s="521">
        <v>2153100</v>
      </c>
      <c r="I67" s="521">
        <v>5000000</v>
      </c>
      <c r="J67" s="522">
        <v>3.5</v>
      </c>
    </row>
    <row r="68" spans="1:10" x14ac:dyDescent="0.25">
      <c r="A68" s="519"/>
      <c r="B68" s="519"/>
      <c r="C68" s="519"/>
      <c r="D68" s="519"/>
      <c r="E68" s="520"/>
      <c r="F68" s="519"/>
      <c r="G68" s="521"/>
      <c r="H68" s="521"/>
      <c r="I68" s="521"/>
      <c r="J68" s="522"/>
    </row>
    <row r="69" spans="1:10" ht="127.5" x14ac:dyDescent="0.25">
      <c r="A69" s="519" t="s">
        <v>1141</v>
      </c>
      <c r="B69" s="519" t="s">
        <v>1142</v>
      </c>
      <c r="C69" s="519" t="s">
        <v>387</v>
      </c>
      <c r="D69" s="519" t="s">
        <v>301</v>
      </c>
      <c r="E69" s="520" t="s">
        <v>1149</v>
      </c>
      <c r="F69" s="519" t="s">
        <v>1148</v>
      </c>
      <c r="G69" s="521">
        <v>153652400</v>
      </c>
      <c r="H69" s="521">
        <v>2130000</v>
      </c>
      <c r="I69" s="521">
        <v>8000000</v>
      </c>
      <c r="J69" s="522">
        <v>5.2</v>
      </c>
    </row>
    <row r="70" spans="1:10" x14ac:dyDescent="0.25">
      <c r="A70" s="519"/>
      <c r="B70" s="519"/>
      <c r="C70" s="519"/>
      <c r="D70" s="519"/>
      <c r="E70" s="520"/>
      <c r="F70" s="519"/>
      <c r="G70" s="521"/>
      <c r="H70" s="521"/>
      <c r="I70" s="521"/>
      <c r="J70" s="522"/>
    </row>
    <row r="71" spans="1:10" ht="25.5" x14ac:dyDescent="0.25">
      <c r="A71" s="514" t="s">
        <v>1150</v>
      </c>
      <c r="B71" s="514"/>
      <c r="C71" s="514"/>
      <c r="D71" s="523" t="s">
        <v>1151</v>
      </c>
      <c r="E71" s="516"/>
      <c r="F71" s="514"/>
      <c r="G71" s="517">
        <v>11829368457</v>
      </c>
      <c r="H71" s="517">
        <v>4556833210</v>
      </c>
      <c r="I71" s="517">
        <v>983739041</v>
      </c>
      <c r="J71" s="518"/>
    </row>
    <row r="72" spans="1:10" x14ac:dyDescent="0.25">
      <c r="A72" s="514"/>
      <c r="B72" s="514"/>
      <c r="C72" s="514"/>
      <c r="D72" s="523"/>
      <c r="E72" s="516"/>
      <c r="F72" s="514"/>
      <c r="G72" s="517"/>
      <c r="H72" s="517"/>
      <c r="I72" s="517"/>
      <c r="J72" s="518"/>
    </row>
    <row r="73" spans="1:10" ht="25.5" x14ac:dyDescent="0.25">
      <c r="A73" s="514" t="s">
        <v>1152</v>
      </c>
      <c r="B73" s="514"/>
      <c r="C73" s="514"/>
      <c r="D73" s="523" t="s">
        <v>1151</v>
      </c>
      <c r="E73" s="516"/>
      <c r="F73" s="514"/>
      <c r="G73" s="517">
        <v>11829368457</v>
      </c>
      <c r="H73" s="517">
        <v>4556833210</v>
      </c>
      <c r="I73" s="517">
        <v>983739041</v>
      </c>
      <c r="J73" s="518"/>
    </row>
    <row r="74" spans="1:10" x14ac:dyDescent="0.25">
      <c r="A74" s="514"/>
      <c r="B74" s="514"/>
      <c r="C74" s="514"/>
      <c r="D74" s="523"/>
      <c r="E74" s="516"/>
      <c r="F74" s="514"/>
      <c r="G74" s="517"/>
      <c r="H74" s="517"/>
      <c r="I74" s="517"/>
      <c r="J74" s="518"/>
    </row>
    <row r="75" spans="1:10" ht="76.5" x14ac:dyDescent="0.25">
      <c r="A75" s="519" t="s">
        <v>1153</v>
      </c>
      <c r="B75" s="519" t="s">
        <v>1154</v>
      </c>
      <c r="C75" s="519" t="s">
        <v>1155</v>
      </c>
      <c r="D75" s="519" t="s">
        <v>272</v>
      </c>
      <c r="E75" s="520" t="s">
        <v>1156</v>
      </c>
      <c r="F75" s="519" t="s">
        <v>1157</v>
      </c>
      <c r="G75" s="521">
        <v>694525668</v>
      </c>
      <c r="H75" s="521">
        <v>133369000</v>
      </c>
      <c r="I75" s="521">
        <v>140692872</v>
      </c>
      <c r="J75" s="522">
        <v>94.8</v>
      </c>
    </row>
    <row r="76" spans="1:10" x14ac:dyDescent="0.25">
      <c r="A76" s="519"/>
      <c r="B76" s="519"/>
      <c r="C76" s="519"/>
      <c r="D76" s="519"/>
      <c r="E76" s="520"/>
      <c r="F76" s="519"/>
      <c r="G76" s="521"/>
      <c r="H76" s="521"/>
      <c r="I76" s="521"/>
      <c r="J76" s="522"/>
    </row>
    <row r="77" spans="1:10" ht="63.75" x14ac:dyDescent="0.25">
      <c r="A77" s="519" t="s">
        <v>1153</v>
      </c>
      <c r="B77" s="519" t="s">
        <v>1154</v>
      </c>
      <c r="C77" s="519" t="s">
        <v>1155</v>
      </c>
      <c r="D77" s="519" t="s">
        <v>272</v>
      </c>
      <c r="E77" s="520" t="s">
        <v>1158</v>
      </c>
      <c r="F77" s="519" t="s">
        <v>1159</v>
      </c>
      <c r="G77" s="521">
        <v>295648037</v>
      </c>
      <c r="H77" s="521">
        <v>2321400</v>
      </c>
      <c r="I77" s="521">
        <v>11360896</v>
      </c>
      <c r="J77" s="522">
        <v>5.3</v>
      </c>
    </row>
    <row r="78" spans="1:10" x14ac:dyDescent="0.25">
      <c r="A78" s="519"/>
      <c r="B78" s="519"/>
      <c r="C78" s="519"/>
      <c r="D78" s="519"/>
      <c r="E78" s="520"/>
      <c r="F78" s="519"/>
      <c r="G78" s="521"/>
      <c r="H78" s="521"/>
      <c r="I78" s="521"/>
      <c r="J78" s="522"/>
    </row>
    <row r="79" spans="1:10" ht="89.25" x14ac:dyDescent="0.25">
      <c r="A79" s="519" t="s">
        <v>1153</v>
      </c>
      <c r="B79" s="519" t="s">
        <v>1154</v>
      </c>
      <c r="C79" s="519" t="s">
        <v>1155</v>
      </c>
      <c r="D79" s="519" t="s">
        <v>272</v>
      </c>
      <c r="E79" s="520" t="s">
        <v>1160</v>
      </c>
      <c r="F79" s="519" t="s">
        <v>1161</v>
      </c>
      <c r="G79" s="521">
        <v>162499983</v>
      </c>
      <c r="H79" s="521">
        <v>55469700</v>
      </c>
      <c r="I79" s="521">
        <v>90000000</v>
      </c>
      <c r="J79" s="522">
        <v>89.5</v>
      </c>
    </row>
    <row r="80" spans="1:10" x14ac:dyDescent="0.25">
      <c r="A80" s="519"/>
      <c r="B80" s="519"/>
      <c r="C80" s="519"/>
      <c r="D80" s="519"/>
      <c r="E80" s="520"/>
      <c r="F80" s="519"/>
      <c r="G80" s="521"/>
      <c r="H80" s="521"/>
      <c r="I80" s="521"/>
      <c r="J80" s="522"/>
    </row>
    <row r="81" spans="1:10" ht="38.25" x14ac:dyDescent="0.25">
      <c r="A81" s="519" t="s">
        <v>1153</v>
      </c>
      <c r="B81" s="519" t="s">
        <v>1154</v>
      </c>
      <c r="C81" s="519" t="s">
        <v>1155</v>
      </c>
      <c r="D81" s="519" t="s">
        <v>272</v>
      </c>
      <c r="E81" s="520" t="s">
        <v>1162</v>
      </c>
      <c r="F81" s="519" t="s">
        <v>1163</v>
      </c>
      <c r="G81" s="521">
        <v>72425165</v>
      </c>
      <c r="H81" s="521"/>
      <c r="I81" s="521">
        <v>7575628</v>
      </c>
      <c r="J81" s="522">
        <v>100</v>
      </c>
    </row>
    <row r="82" spans="1:10" x14ac:dyDescent="0.25">
      <c r="A82" s="519"/>
      <c r="B82" s="519"/>
      <c r="C82" s="519"/>
      <c r="D82" s="519"/>
      <c r="E82" s="520"/>
      <c r="F82" s="519"/>
      <c r="G82" s="521"/>
      <c r="H82" s="521"/>
      <c r="I82" s="521"/>
      <c r="J82" s="522"/>
    </row>
    <row r="83" spans="1:10" ht="38.25" x14ac:dyDescent="0.25">
      <c r="A83" s="519" t="s">
        <v>1153</v>
      </c>
      <c r="B83" s="519" t="s">
        <v>1154</v>
      </c>
      <c r="C83" s="519" t="s">
        <v>1155</v>
      </c>
      <c r="D83" s="519" t="s">
        <v>272</v>
      </c>
      <c r="E83" s="520" t="s">
        <v>1164</v>
      </c>
      <c r="F83" s="519" t="s">
        <v>1165</v>
      </c>
      <c r="G83" s="521">
        <v>2225867676</v>
      </c>
      <c r="H83" s="521">
        <v>996013410</v>
      </c>
      <c r="I83" s="521">
        <v>1000000</v>
      </c>
      <c r="J83" s="522">
        <v>29.6</v>
      </c>
    </row>
    <row r="84" spans="1:10" x14ac:dyDescent="0.25">
      <c r="A84" s="519"/>
      <c r="B84" s="519"/>
      <c r="C84" s="519"/>
      <c r="D84" s="519"/>
      <c r="E84" s="520"/>
      <c r="F84" s="519"/>
      <c r="G84" s="521"/>
      <c r="H84" s="521"/>
      <c r="I84" s="521"/>
      <c r="J84" s="522"/>
    </row>
    <row r="85" spans="1:10" ht="38.25" x14ac:dyDescent="0.25">
      <c r="A85" s="519" t="s">
        <v>1153</v>
      </c>
      <c r="B85" s="519" t="s">
        <v>1154</v>
      </c>
      <c r="C85" s="519" t="s">
        <v>1155</v>
      </c>
      <c r="D85" s="519" t="s">
        <v>272</v>
      </c>
      <c r="E85" s="520" t="s">
        <v>1166</v>
      </c>
      <c r="F85" s="519" t="s">
        <v>1167</v>
      </c>
      <c r="G85" s="521">
        <v>1222819869</v>
      </c>
      <c r="H85" s="521">
        <v>108851000</v>
      </c>
      <c r="I85" s="521">
        <v>1000000</v>
      </c>
      <c r="J85" s="522">
        <v>3</v>
      </c>
    </row>
    <row r="86" spans="1:10" x14ac:dyDescent="0.25">
      <c r="A86" s="519"/>
      <c r="B86" s="519"/>
      <c r="C86" s="519"/>
      <c r="D86" s="519"/>
      <c r="E86" s="520"/>
      <c r="F86" s="519"/>
      <c r="G86" s="521"/>
      <c r="H86" s="521"/>
      <c r="I86" s="521"/>
      <c r="J86" s="522"/>
    </row>
    <row r="87" spans="1:10" ht="38.25" x14ac:dyDescent="0.25">
      <c r="A87" s="519" t="s">
        <v>1153</v>
      </c>
      <c r="B87" s="519" t="s">
        <v>1154</v>
      </c>
      <c r="C87" s="519" t="s">
        <v>1155</v>
      </c>
      <c r="D87" s="519" t="s">
        <v>272</v>
      </c>
      <c r="E87" s="520" t="s">
        <v>1168</v>
      </c>
      <c r="F87" s="519" t="s">
        <v>1167</v>
      </c>
      <c r="G87" s="521">
        <v>599995547</v>
      </c>
      <c r="H87" s="521">
        <v>2554900</v>
      </c>
      <c r="I87" s="521">
        <v>1000000</v>
      </c>
      <c r="J87" s="522">
        <v>0.6</v>
      </c>
    </row>
    <row r="88" spans="1:10" x14ac:dyDescent="0.25">
      <c r="A88" s="519"/>
      <c r="B88" s="519"/>
      <c r="C88" s="519"/>
      <c r="D88" s="519"/>
      <c r="E88" s="520"/>
      <c r="F88" s="519"/>
      <c r="G88" s="521"/>
      <c r="H88" s="521"/>
      <c r="I88" s="521"/>
      <c r="J88" s="522"/>
    </row>
    <row r="89" spans="1:10" ht="38.25" x14ac:dyDescent="0.25">
      <c r="A89" s="519" t="s">
        <v>1153</v>
      </c>
      <c r="B89" s="519" t="s">
        <v>1154</v>
      </c>
      <c r="C89" s="519" t="s">
        <v>1155</v>
      </c>
      <c r="D89" s="519" t="s">
        <v>272</v>
      </c>
      <c r="E89" s="520" t="s">
        <v>1169</v>
      </c>
      <c r="F89" s="519" t="s">
        <v>1170</v>
      </c>
      <c r="G89" s="521">
        <v>663582995</v>
      </c>
      <c r="H89" s="521">
        <v>149115500</v>
      </c>
      <c r="I89" s="521">
        <v>1000000</v>
      </c>
      <c r="J89" s="522">
        <v>15.9</v>
      </c>
    </row>
    <row r="90" spans="1:10" x14ac:dyDescent="0.25">
      <c r="A90" s="519"/>
      <c r="B90" s="519"/>
      <c r="C90" s="519"/>
      <c r="D90" s="519"/>
      <c r="E90" s="520"/>
      <c r="F90" s="519"/>
      <c r="G90" s="521"/>
      <c r="H90" s="521"/>
      <c r="I90" s="521"/>
      <c r="J90" s="522"/>
    </row>
    <row r="91" spans="1:10" ht="63.75" x14ac:dyDescent="0.25">
      <c r="A91" s="519" t="s">
        <v>1153</v>
      </c>
      <c r="B91" s="519" t="s">
        <v>1154</v>
      </c>
      <c r="C91" s="519" t="s">
        <v>1155</v>
      </c>
      <c r="D91" s="519" t="s">
        <v>272</v>
      </c>
      <c r="E91" s="520" t="s">
        <v>1171</v>
      </c>
      <c r="F91" s="519" t="s">
        <v>1172</v>
      </c>
      <c r="G91" s="521">
        <v>693590435</v>
      </c>
      <c r="H91" s="521">
        <v>536537800</v>
      </c>
      <c r="I91" s="521">
        <v>65911400</v>
      </c>
      <c r="J91" s="522">
        <v>81.7</v>
      </c>
    </row>
    <row r="92" spans="1:10" x14ac:dyDescent="0.25">
      <c r="A92" s="519"/>
      <c r="B92" s="519"/>
      <c r="C92" s="519"/>
      <c r="D92" s="519"/>
      <c r="E92" s="520"/>
      <c r="F92" s="519"/>
      <c r="G92" s="521"/>
      <c r="H92" s="521"/>
      <c r="I92" s="521"/>
      <c r="J92" s="522"/>
    </row>
    <row r="93" spans="1:10" ht="63.75" x14ac:dyDescent="0.25">
      <c r="A93" s="519" t="s">
        <v>1153</v>
      </c>
      <c r="B93" s="519" t="s">
        <v>1154</v>
      </c>
      <c r="C93" s="519" t="s">
        <v>1155</v>
      </c>
      <c r="D93" s="519" t="s">
        <v>272</v>
      </c>
      <c r="E93" s="520" t="s">
        <v>1173</v>
      </c>
      <c r="F93" s="519" t="s">
        <v>1174</v>
      </c>
      <c r="G93" s="521">
        <v>563997647</v>
      </c>
      <c r="H93" s="521">
        <v>251041500</v>
      </c>
      <c r="I93" s="521">
        <v>92554800</v>
      </c>
      <c r="J93" s="522">
        <v>54.7</v>
      </c>
    </row>
    <row r="94" spans="1:10" x14ac:dyDescent="0.25">
      <c r="A94" s="519"/>
      <c r="B94" s="519"/>
      <c r="C94" s="519"/>
      <c r="D94" s="519"/>
      <c r="E94" s="520"/>
      <c r="F94" s="519"/>
      <c r="G94" s="521"/>
      <c r="H94" s="521"/>
      <c r="I94" s="521"/>
      <c r="J94" s="522"/>
    </row>
    <row r="95" spans="1:10" ht="76.5" x14ac:dyDescent="0.25">
      <c r="A95" s="519" t="s">
        <v>1153</v>
      </c>
      <c r="B95" s="519" t="s">
        <v>1154</v>
      </c>
      <c r="C95" s="519" t="s">
        <v>1155</v>
      </c>
      <c r="D95" s="519" t="s">
        <v>272</v>
      </c>
      <c r="E95" s="520" t="s">
        <v>1175</v>
      </c>
      <c r="F95" s="519" t="s">
        <v>1176</v>
      </c>
      <c r="G95" s="521">
        <v>28000000</v>
      </c>
      <c r="H95" s="521">
        <v>739500</v>
      </c>
      <c r="I95" s="521">
        <v>27200000</v>
      </c>
      <c r="J95" s="522">
        <v>100</v>
      </c>
    </row>
    <row r="96" spans="1:10" x14ac:dyDescent="0.25">
      <c r="A96" s="519"/>
      <c r="B96" s="519"/>
      <c r="C96" s="519"/>
      <c r="D96" s="519"/>
      <c r="E96" s="520"/>
      <c r="F96" s="519"/>
      <c r="G96" s="521"/>
      <c r="H96" s="521"/>
      <c r="I96" s="521"/>
      <c r="J96" s="522"/>
    </row>
    <row r="97" spans="1:10" ht="38.25" x14ac:dyDescent="0.25">
      <c r="A97" s="519" t="s">
        <v>1153</v>
      </c>
      <c r="B97" s="519" t="s">
        <v>1154</v>
      </c>
      <c r="C97" s="519" t="s">
        <v>1155</v>
      </c>
      <c r="D97" s="519" t="s">
        <v>272</v>
      </c>
      <c r="E97" s="520" t="s">
        <v>1177</v>
      </c>
      <c r="F97" s="519" t="s">
        <v>1178</v>
      </c>
      <c r="G97" s="521">
        <v>3586398</v>
      </c>
      <c r="H97" s="521">
        <v>173000</v>
      </c>
      <c r="I97" s="521">
        <v>3413425</v>
      </c>
      <c r="J97" s="522">
        <v>100</v>
      </c>
    </row>
    <row r="98" spans="1:10" x14ac:dyDescent="0.25">
      <c r="A98" s="519"/>
      <c r="B98" s="519"/>
      <c r="C98" s="519"/>
      <c r="D98" s="519"/>
      <c r="E98" s="520"/>
      <c r="F98" s="519"/>
      <c r="G98" s="521"/>
      <c r="H98" s="521"/>
      <c r="I98" s="521"/>
      <c r="J98" s="522"/>
    </row>
    <row r="99" spans="1:10" ht="127.5" x14ac:dyDescent="0.25">
      <c r="A99" s="519" t="s">
        <v>1153</v>
      </c>
      <c r="B99" s="519" t="s">
        <v>1154</v>
      </c>
      <c r="C99" s="519" t="s">
        <v>1155</v>
      </c>
      <c r="D99" s="519" t="s">
        <v>272</v>
      </c>
      <c r="E99" s="520" t="s">
        <v>1179</v>
      </c>
      <c r="F99" s="519" t="s">
        <v>1180</v>
      </c>
      <c r="G99" s="521">
        <v>20500000</v>
      </c>
      <c r="H99" s="521">
        <v>1110800</v>
      </c>
      <c r="I99" s="521">
        <v>19389200</v>
      </c>
      <c r="J99" s="522">
        <v>100</v>
      </c>
    </row>
    <row r="100" spans="1:10" x14ac:dyDescent="0.25">
      <c r="A100" s="519"/>
      <c r="B100" s="519"/>
      <c r="C100" s="519"/>
      <c r="D100" s="519"/>
      <c r="E100" s="520"/>
      <c r="F100" s="519"/>
      <c r="G100" s="521"/>
      <c r="H100" s="521"/>
      <c r="I100" s="521"/>
      <c r="J100" s="522"/>
    </row>
    <row r="101" spans="1:10" ht="63.75" x14ac:dyDescent="0.25">
      <c r="A101" s="519" t="s">
        <v>1181</v>
      </c>
      <c r="B101" s="519" t="s">
        <v>1182</v>
      </c>
      <c r="C101" s="519" t="s">
        <v>1155</v>
      </c>
      <c r="D101" s="519" t="s">
        <v>273</v>
      </c>
      <c r="E101" s="520" t="s">
        <v>1183</v>
      </c>
      <c r="F101" s="519" t="s">
        <v>1184</v>
      </c>
      <c r="G101" s="521">
        <v>27300000</v>
      </c>
      <c r="H101" s="521"/>
      <c r="I101" s="521">
        <v>6000000</v>
      </c>
      <c r="J101" s="522">
        <v>100</v>
      </c>
    </row>
    <row r="102" spans="1:10" x14ac:dyDescent="0.25">
      <c r="A102" s="519"/>
      <c r="B102" s="519"/>
      <c r="C102" s="519"/>
      <c r="D102" s="519"/>
      <c r="E102" s="520"/>
      <c r="F102" s="519"/>
      <c r="G102" s="521"/>
      <c r="H102" s="521"/>
      <c r="I102" s="521"/>
      <c r="J102" s="522"/>
    </row>
    <row r="103" spans="1:10" ht="63.75" x14ac:dyDescent="0.25">
      <c r="A103" s="519" t="s">
        <v>1185</v>
      </c>
      <c r="B103" s="519" t="s">
        <v>1186</v>
      </c>
      <c r="C103" s="519" t="s">
        <v>1155</v>
      </c>
      <c r="D103" s="519" t="s">
        <v>212</v>
      </c>
      <c r="E103" s="520" t="s">
        <v>1187</v>
      </c>
      <c r="F103" s="519" t="s">
        <v>1184</v>
      </c>
      <c r="G103" s="521">
        <v>42700000</v>
      </c>
      <c r="H103" s="521"/>
      <c r="I103" s="521">
        <v>14000000</v>
      </c>
      <c r="J103" s="522">
        <v>100</v>
      </c>
    </row>
    <row r="104" spans="1:10" x14ac:dyDescent="0.25">
      <c r="A104" s="519"/>
      <c r="B104" s="519"/>
      <c r="C104" s="519"/>
      <c r="D104" s="519"/>
      <c r="E104" s="520"/>
      <c r="F104" s="519"/>
      <c r="G104" s="521"/>
      <c r="H104" s="521"/>
      <c r="I104" s="521"/>
      <c r="J104" s="522"/>
    </row>
    <row r="105" spans="1:10" ht="38.25" x14ac:dyDescent="0.25">
      <c r="A105" s="519" t="s">
        <v>1153</v>
      </c>
      <c r="B105" s="519" t="s">
        <v>1154</v>
      </c>
      <c r="C105" s="519" t="s">
        <v>1155</v>
      </c>
      <c r="D105" s="519" t="s">
        <v>272</v>
      </c>
      <c r="E105" s="520" t="s">
        <v>1188</v>
      </c>
      <c r="F105" s="519" t="s">
        <v>1189</v>
      </c>
      <c r="G105" s="521">
        <v>1055419586</v>
      </c>
      <c r="H105" s="521">
        <v>412611600</v>
      </c>
      <c r="I105" s="521">
        <v>110000000</v>
      </c>
      <c r="J105" s="522">
        <v>49.5</v>
      </c>
    </row>
    <row r="106" spans="1:10" x14ac:dyDescent="0.25">
      <c r="A106" s="519"/>
      <c r="B106" s="519"/>
      <c r="C106" s="519"/>
      <c r="D106" s="519"/>
      <c r="E106" s="520"/>
      <c r="F106" s="519"/>
      <c r="G106" s="521"/>
      <c r="H106" s="521"/>
      <c r="I106" s="521"/>
      <c r="J106" s="522"/>
    </row>
    <row r="107" spans="1:10" ht="25.5" x14ac:dyDescent="0.25">
      <c r="A107" s="519" t="s">
        <v>1153</v>
      </c>
      <c r="B107" s="519" t="s">
        <v>1154</v>
      </c>
      <c r="C107" s="519" t="s">
        <v>1155</v>
      </c>
      <c r="D107" s="519" t="s">
        <v>272</v>
      </c>
      <c r="E107" s="520" t="s">
        <v>1190</v>
      </c>
      <c r="F107" s="519" t="s">
        <v>1191</v>
      </c>
      <c r="G107" s="521">
        <v>35250619</v>
      </c>
      <c r="H107" s="521">
        <v>22585700</v>
      </c>
      <c r="I107" s="521">
        <v>12664920</v>
      </c>
      <c r="J107" s="522">
        <v>100</v>
      </c>
    </row>
    <row r="108" spans="1:10" x14ac:dyDescent="0.25">
      <c r="A108" s="519"/>
      <c r="B108" s="519"/>
      <c r="C108" s="519"/>
      <c r="D108" s="519"/>
      <c r="E108" s="520"/>
      <c r="F108" s="519"/>
      <c r="G108" s="521"/>
      <c r="H108" s="521"/>
      <c r="I108" s="521"/>
      <c r="J108" s="522"/>
    </row>
    <row r="109" spans="1:10" ht="89.25" x14ac:dyDescent="0.25">
      <c r="A109" s="519" t="s">
        <v>1153</v>
      </c>
      <c r="B109" s="519" t="s">
        <v>1154</v>
      </c>
      <c r="C109" s="519" t="s">
        <v>1155</v>
      </c>
      <c r="D109" s="519" t="s">
        <v>272</v>
      </c>
      <c r="E109" s="520" t="s">
        <v>1192</v>
      </c>
      <c r="F109" s="519" t="s">
        <v>1193</v>
      </c>
      <c r="G109" s="521">
        <v>2288495400</v>
      </c>
      <c r="H109" s="521">
        <v>1538364800</v>
      </c>
      <c r="I109" s="521">
        <v>216200000</v>
      </c>
      <c r="J109" s="522">
        <v>76.7</v>
      </c>
    </row>
    <row r="110" spans="1:10" x14ac:dyDescent="0.25">
      <c r="A110" s="519"/>
      <c r="B110" s="519"/>
      <c r="C110" s="519"/>
      <c r="D110" s="519"/>
      <c r="E110" s="520"/>
      <c r="F110" s="519"/>
      <c r="G110" s="521"/>
      <c r="H110" s="521"/>
      <c r="I110" s="521"/>
      <c r="J110" s="522"/>
    </row>
    <row r="111" spans="1:10" ht="38.25" x14ac:dyDescent="0.25">
      <c r="A111" s="519" t="s">
        <v>1153</v>
      </c>
      <c r="B111" s="519" t="s">
        <v>1154</v>
      </c>
      <c r="C111" s="519" t="s">
        <v>1155</v>
      </c>
      <c r="D111" s="519" t="s">
        <v>272</v>
      </c>
      <c r="E111" s="520" t="s">
        <v>1194</v>
      </c>
      <c r="F111" s="519" t="s">
        <v>1195</v>
      </c>
      <c r="G111" s="521">
        <v>139218688</v>
      </c>
      <c r="H111" s="521">
        <v>949600</v>
      </c>
      <c r="I111" s="521">
        <v>82177600</v>
      </c>
      <c r="J111" s="522">
        <v>60.1</v>
      </c>
    </row>
    <row r="112" spans="1:10" x14ac:dyDescent="0.25">
      <c r="A112" s="519"/>
      <c r="B112" s="519"/>
      <c r="C112" s="519"/>
      <c r="D112" s="519"/>
      <c r="E112" s="520"/>
      <c r="F112" s="519"/>
      <c r="G112" s="521"/>
      <c r="H112" s="521"/>
      <c r="I112" s="521"/>
      <c r="J112" s="522"/>
    </row>
    <row r="113" spans="1:10" ht="63.75" x14ac:dyDescent="0.25">
      <c r="A113" s="519" t="s">
        <v>1153</v>
      </c>
      <c r="B113" s="519" t="s">
        <v>1154</v>
      </c>
      <c r="C113" s="519" t="s">
        <v>1155</v>
      </c>
      <c r="D113" s="519" t="s">
        <v>272</v>
      </c>
      <c r="E113" s="520" t="s">
        <v>1196</v>
      </c>
      <c r="F113" s="519" t="s">
        <v>1197</v>
      </c>
      <c r="G113" s="521">
        <v>993944744</v>
      </c>
      <c r="H113" s="521">
        <v>345024000</v>
      </c>
      <c r="I113" s="521">
        <v>80598300</v>
      </c>
      <c r="J113" s="522">
        <v>42.3</v>
      </c>
    </row>
    <row r="114" spans="1:10" x14ac:dyDescent="0.25">
      <c r="A114" s="519"/>
      <c r="B114" s="519"/>
      <c r="C114" s="519"/>
      <c r="D114" s="519"/>
      <c r="E114" s="520"/>
      <c r="F114" s="519"/>
      <c r="G114" s="521"/>
      <c r="H114" s="521"/>
      <c r="I114" s="521"/>
      <c r="J114" s="522"/>
    </row>
    <row r="115" spans="1:10" ht="25.5" x14ac:dyDescent="0.25">
      <c r="A115" s="514" t="s">
        <v>1198</v>
      </c>
      <c r="B115" s="514"/>
      <c r="C115" s="514"/>
      <c r="D115" s="523" t="s">
        <v>1199</v>
      </c>
      <c r="E115" s="516"/>
      <c r="F115" s="514"/>
      <c r="G115" s="517">
        <v>1582793837</v>
      </c>
      <c r="H115" s="517">
        <v>227044751</v>
      </c>
      <c r="I115" s="517">
        <v>200000000</v>
      </c>
      <c r="J115" s="518"/>
    </row>
    <row r="116" spans="1:10" x14ac:dyDescent="0.25">
      <c r="A116" s="514"/>
      <c r="B116" s="514"/>
      <c r="C116" s="514"/>
      <c r="D116" s="523"/>
      <c r="E116" s="516"/>
      <c r="F116" s="514"/>
      <c r="G116" s="517"/>
      <c r="H116" s="517"/>
      <c r="I116" s="517"/>
      <c r="J116" s="518"/>
    </row>
    <row r="117" spans="1:10" ht="25.5" x14ac:dyDescent="0.25">
      <c r="A117" s="514" t="s">
        <v>1200</v>
      </c>
      <c r="B117" s="514"/>
      <c r="C117" s="514"/>
      <c r="D117" s="523" t="s">
        <v>1199</v>
      </c>
      <c r="E117" s="516"/>
      <c r="F117" s="514"/>
      <c r="G117" s="517">
        <v>1582793837</v>
      </c>
      <c r="H117" s="517">
        <v>227044751</v>
      </c>
      <c r="I117" s="517">
        <v>200000000</v>
      </c>
      <c r="J117" s="518"/>
    </row>
    <row r="118" spans="1:10" x14ac:dyDescent="0.25">
      <c r="A118" s="514"/>
      <c r="B118" s="514"/>
      <c r="C118" s="514"/>
      <c r="D118" s="523"/>
      <c r="E118" s="516"/>
      <c r="F118" s="514"/>
      <c r="G118" s="517"/>
      <c r="H118" s="517"/>
      <c r="I118" s="517"/>
      <c r="J118" s="518"/>
    </row>
    <row r="119" spans="1:10" ht="89.25" x14ac:dyDescent="0.25">
      <c r="A119" s="519" t="s">
        <v>1201</v>
      </c>
      <c r="B119" s="519" t="s">
        <v>1186</v>
      </c>
      <c r="C119" s="519" t="s">
        <v>1155</v>
      </c>
      <c r="D119" s="519" t="s">
        <v>212</v>
      </c>
      <c r="E119" s="520" t="s">
        <v>1202</v>
      </c>
      <c r="F119" s="519" t="s">
        <v>1203</v>
      </c>
      <c r="G119" s="521">
        <v>374539400</v>
      </c>
      <c r="H119" s="521">
        <v>131763777</v>
      </c>
      <c r="I119" s="521">
        <v>20000000</v>
      </c>
      <c r="J119" s="522">
        <v>40.5</v>
      </c>
    </row>
    <row r="120" spans="1:10" x14ac:dyDescent="0.25">
      <c r="A120" s="519"/>
      <c r="B120" s="519"/>
      <c r="C120" s="519"/>
      <c r="D120" s="519"/>
      <c r="E120" s="520"/>
      <c r="F120" s="519"/>
      <c r="G120" s="521"/>
      <c r="H120" s="521"/>
      <c r="I120" s="521"/>
      <c r="J120" s="522"/>
    </row>
    <row r="121" spans="1:10" ht="89.25" x14ac:dyDescent="0.25">
      <c r="A121" s="519" t="s">
        <v>1201</v>
      </c>
      <c r="B121" s="519" t="s">
        <v>1186</v>
      </c>
      <c r="C121" s="519" t="s">
        <v>1155</v>
      </c>
      <c r="D121" s="519" t="s">
        <v>212</v>
      </c>
      <c r="E121" s="520" t="s">
        <v>1204</v>
      </c>
      <c r="F121" s="519" t="s">
        <v>1205</v>
      </c>
      <c r="G121" s="521">
        <v>178519037</v>
      </c>
      <c r="H121" s="521">
        <v>23164136</v>
      </c>
      <c r="I121" s="521">
        <v>70000000</v>
      </c>
      <c r="J121" s="522">
        <v>52.2</v>
      </c>
    </row>
    <row r="122" spans="1:10" x14ac:dyDescent="0.25">
      <c r="A122" s="519"/>
      <c r="B122" s="519"/>
      <c r="C122" s="519"/>
      <c r="D122" s="519"/>
      <c r="E122" s="520"/>
      <c r="F122" s="519"/>
      <c r="G122" s="521"/>
      <c r="H122" s="521"/>
      <c r="I122" s="521"/>
      <c r="J122" s="522"/>
    </row>
    <row r="123" spans="1:10" ht="76.5" x14ac:dyDescent="0.25">
      <c r="A123" s="519" t="s">
        <v>1201</v>
      </c>
      <c r="B123" s="519" t="s">
        <v>1186</v>
      </c>
      <c r="C123" s="519" t="s">
        <v>1155</v>
      </c>
      <c r="D123" s="519" t="s">
        <v>212</v>
      </c>
      <c r="E123" s="520" t="s">
        <v>1206</v>
      </c>
      <c r="F123" s="519" t="s">
        <v>1207</v>
      </c>
      <c r="G123" s="521">
        <v>119999900</v>
      </c>
      <c r="H123" s="521">
        <v>2386556</v>
      </c>
      <c r="I123" s="521">
        <v>50000000</v>
      </c>
      <c r="J123" s="522">
        <v>48.2</v>
      </c>
    </row>
    <row r="124" spans="1:10" x14ac:dyDescent="0.25">
      <c r="A124" s="519"/>
      <c r="B124" s="519"/>
      <c r="C124" s="519"/>
      <c r="D124" s="519"/>
      <c r="E124" s="520"/>
      <c r="F124" s="519"/>
      <c r="G124" s="521"/>
      <c r="H124" s="521"/>
      <c r="I124" s="521"/>
      <c r="J124" s="522"/>
    </row>
    <row r="125" spans="1:10" ht="127.5" x14ac:dyDescent="0.25">
      <c r="A125" s="519" t="s">
        <v>1201</v>
      </c>
      <c r="B125" s="519" t="s">
        <v>1186</v>
      </c>
      <c r="C125" s="519" t="s">
        <v>1155</v>
      </c>
      <c r="D125" s="519" t="s">
        <v>212</v>
      </c>
      <c r="E125" s="520" t="s">
        <v>1208</v>
      </c>
      <c r="F125" s="519" t="s">
        <v>1209</v>
      </c>
      <c r="G125" s="521">
        <v>97688900</v>
      </c>
      <c r="H125" s="521">
        <v>65326660</v>
      </c>
      <c r="I125" s="521">
        <v>32362100</v>
      </c>
      <c r="J125" s="522">
        <v>100</v>
      </c>
    </row>
    <row r="126" spans="1:10" x14ac:dyDescent="0.25">
      <c r="A126" s="519"/>
      <c r="B126" s="519"/>
      <c r="C126" s="519"/>
      <c r="D126" s="519"/>
      <c r="E126" s="520"/>
      <c r="F126" s="519"/>
      <c r="G126" s="521"/>
      <c r="H126" s="521"/>
      <c r="I126" s="521"/>
      <c r="J126" s="522"/>
    </row>
    <row r="127" spans="1:10" ht="76.5" x14ac:dyDescent="0.25">
      <c r="A127" s="519" t="s">
        <v>1201</v>
      </c>
      <c r="B127" s="519" t="s">
        <v>1186</v>
      </c>
      <c r="C127" s="519" t="s">
        <v>1155</v>
      </c>
      <c r="D127" s="519" t="s">
        <v>212</v>
      </c>
      <c r="E127" s="520" t="s">
        <v>1210</v>
      </c>
      <c r="F127" s="519" t="s">
        <v>1211</v>
      </c>
      <c r="G127" s="521">
        <v>760000000</v>
      </c>
      <c r="H127" s="521">
        <v>2951322</v>
      </c>
      <c r="I127" s="521">
        <v>15000000</v>
      </c>
      <c r="J127" s="522">
        <v>4</v>
      </c>
    </row>
    <row r="128" spans="1:10" x14ac:dyDescent="0.25">
      <c r="A128" s="519"/>
      <c r="B128" s="519"/>
      <c r="C128" s="519"/>
      <c r="D128" s="519"/>
      <c r="E128" s="520"/>
      <c r="F128" s="519"/>
      <c r="G128" s="521"/>
      <c r="H128" s="521"/>
      <c r="I128" s="521"/>
      <c r="J128" s="522"/>
    </row>
    <row r="129" spans="1:10" ht="51" x14ac:dyDescent="0.25">
      <c r="A129" s="519" t="s">
        <v>1212</v>
      </c>
      <c r="B129" s="519" t="s">
        <v>1213</v>
      </c>
      <c r="C129" s="519" t="s">
        <v>1155</v>
      </c>
      <c r="D129" s="519" t="s">
        <v>213</v>
      </c>
      <c r="E129" s="520" t="s">
        <v>1214</v>
      </c>
      <c r="F129" s="519" t="s">
        <v>1215</v>
      </c>
      <c r="G129" s="521">
        <v>52046600</v>
      </c>
      <c r="H129" s="521">
        <v>1452300</v>
      </c>
      <c r="I129" s="521">
        <v>12637900</v>
      </c>
      <c r="J129" s="522">
        <v>43.1</v>
      </c>
    </row>
    <row r="130" spans="1:10" x14ac:dyDescent="0.25">
      <c r="A130" s="519"/>
      <c r="B130" s="519"/>
      <c r="C130" s="519"/>
      <c r="D130" s="519"/>
      <c r="E130" s="520"/>
      <c r="F130" s="519"/>
      <c r="G130" s="521"/>
      <c r="H130" s="521"/>
      <c r="I130" s="521"/>
      <c r="J130" s="522"/>
    </row>
    <row r="131" spans="1:10" ht="25.5" x14ac:dyDescent="0.25">
      <c r="A131" s="514" t="s">
        <v>1216</v>
      </c>
      <c r="B131" s="514"/>
      <c r="C131" s="514"/>
      <c r="D131" s="523" t="s">
        <v>1217</v>
      </c>
      <c r="E131" s="516"/>
      <c r="F131" s="514"/>
      <c r="G131" s="517">
        <v>1162560400</v>
      </c>
      <c r="H131" s="517">
        <v>747076200</v>
      </c>
      <c r="I131" s="517">
        <v>330000000</v>
      </c>
      <c r="J131" s="518"/>
    </row>
    <row r="132" spans="1:10" x14ac:dyDescent="0.25">
      <c r="A132" s="514"/>
      <c r="B132" s="514"/>
      <c r="C132" s="514"/>
      <c r="D132" s="523"/>
      <c r="E132" s="516"/>
      <c r="F132" s="514"/>
      <c r="G132" s="517"/>
      <c r="H132" s="517"/>
      <c r="I132" s="517"/>
      <c r="J132" s="518"/>
    </row>
    <row r="133" spans="1:10" ht="25.5" x14ac:dyDescent="0.25">
      <c r="A133" s="514" t="s">
        <v>1218</v>
      </c>
      <c r="B133" s="514"/>
      <c r="C133" s="514"/>
      <c r="D133" s="523" t="s">
        <v>1217</v>
      </c>
      <c r="E133" s="516"/>
      <c r="F133" s="514"/>
      <c r="G133" s="517">
        <v>1162560400</v>
      </c>
      <c r="H133" s="517">
        <v>747076200</v>
      </c>
      <c r="I133" s="517">
        <v>330000000</v>
      </c>
      <c r="J133" s="518"/>
    </row>
    <row r="134" spans="1:10" x14ac:dyDescent="0.25">
      <c r="A134" s="514"/>
      <c r="B134" s="514"/>
      <c r="C134" s="514"/>
      <c r="D134" s="523"/>
      <c r="E134" s="516"/>
      <c r="F134" s="514"/>
      <c r="G134" s="517"/>
      <c r="H134" s="517"/>
      <c r="I134" s="517"/>
      <c r="J134" s="518"/>
    </row>
    <row r="135" spans="1:10" ht="38.25" x14ac:dyDescent="0.25">
      <c r="A135" s="519" t="s">
        <v>1219</v>
      </c>
      <c r="B135" s="519" t="s">
        <v>1220</v>
      </c>
      <c r="C135" s="519" t="s">
        <v>1221</v>
      </c>
      <c r="D135" s="519" t="s">
        <v>281</v>
      </c>
      <c r="E135" s="520" t="s">
        <v>1222</v>
      </c>
      <c r="F135" s="519" t="s">
        <v>1174</v>
      </c>
      <c r="G135" s="521">
        <v>324644100</v>
      </c>
      <c r="H135" s="521">
        <v>224644100</v>
      </c>
      <c r="I135" s="521">
        <v>50000000</v>
      </c>
      <c r="J135" s="522">
        <v>84.6</v>
      </c>
    </row>
    <row r="136" spans="1:10" x14ac:dyDescent="0.25">
      <c r="A136" s="519"/>
      <c r="B136" s="519"/>
      <c r="C136" s="519"/>
      <c r="D136" s="519"/>
      <c r="E136" s="520"/>
      <c r="F136" s="519"/>
      <c r="G136" s="521"/>
      <c r="H136" s="521"/>
      <c r="I136" s="521"/>
      <c r="J136" s="522"/>
    </row>
    <row r="137" spans="1:10" ht="51" x14ac:dyDescent="0.25">
      <c r="A137" s="519" t="s">
        <v>1219</v>
      </c>
      <c r="B137" s="519" t="s">
        <v>1220</v>
      </c>
      <c r="C137" s="519" t="s">
        <v>1221</v>
      </c>
      <c r="D137" s="519" t="s">
        <v>281</v>
      </c>
      <c r="E137" s="520" t="s">
        <v>1223</v>
      </c>
      <c r="F137" s="519" t="s">
        <v>1224</v>
      </c>
      <c r="G137" s="521">
        <v>577916300</v>
      </c>
      <c r="H137" s="521">
        <v>392432100</v>
      </c>
      <c r="I137" s="521">
        <v>150000000</v>
      </c>
      <c r="J137" s="522">
        <v>93.9</v>
      </c>
    </row>
    <row r="138" spans="1:10" x14ac:dyDescent="0.25">
      <c r="A138" s="519"/>
      <c r="B138" s="519"/>
      <c r="C138" s="519"/>
      <c r="D138" s="519"/>
      <c r="E138" s="520"/>
      <c r="F138" s="519"/>
      <c r="G138" s="521"/>
      <c r="H138" s="521"/>
      <c r="I138" s="521"/>
      <c r="J138" s="522"/>
    </row>
    <row r="139" spans="1:10" ht="51" x14ac:dyDescent="0.25">
      <c r="A139" s="519" t="s">
        <v>1219</v>
      </c>
      <c r="B139" s="519" t="s">
        <v>1220</v>
      </c>
      <c r="C139" s="519" t="s">
        <v>1221</v>
      </c>
      <c r="D139" s="519" t="s">
        <v>281</v>
      </c>
      <c r="E139" s="520" t="s">
        <v>1225</v>
      </c>
      <c r="F139" s="519" t="s">
        <v>1226</v>
      </c>
      <c r="G139" s="521">
        <v>260000000</v>
      </c>
      <c r="H139" s="521">
        <v>130000000</v>
      </c>
      <c r="I139" s="521">
        <v>130000000</v>
      </c>
      <c r="J139" s="522">
        <v>100</v>
      </c>
    </row>
    <row r="140" spans="1:10" x14ac:dyDescent="0.25">
      <c r="A140" s="519"/>
      <c r="B140" s="519"/>
      <c r="C140" s="519"/>
      <c r="D140" s="519"/>
      <c r="E140" s="520"/>
      <c r="F140" s="519"/>
      <c r="G140" s="521"/>
      <c r="H140" s="521"/>
      <c r="I140" s="521"/>
      <c r="J140" s="522"/>
    </row>
    <row r="141" spans="1:10" ht="25.5" x14ac:dyDescent="0.25">
      <c r="A141" s="514" t="s">
        <v>1227</v>
      </c>
      <c r="B141" s="514"/>
      <c r="C141" s="514"/>
      <c r="D141" s="527" t="s">
        <v>1228</v>
      </c>
      <c r="E141" s="516"/>
      <c r="F141" s="514"/>
      <c r="G141" s="517">
        <v>27661523</v>
      </c>
      <c r="H141" s="517">
        <v>13502500</v>
      </c>
      <c r="I141" s="517">
        <v>14159023</v>
      </c>
      <c r="J141" s="518"/>
    </row>
    <row r="142" spans="1:10" x14ac:dyDescent="0.25">
      <c r="A142" s="514"/>
      <c r="B142" s="514"/>
      <c r="C142" s="514"/>
      <c r="D142" s="527"/>
      <c r="E142" s="516"/>
      <c r="F142" s="514"/>
      <c r="G142" s="517"/>
      <c r="H142" s="517"/>
      <c r="I142" s="517"/>
      <c r="J142" s="518"/>
    </row>
    <row r="143" spans="1:10" ht="51" x14ac:dyDescent="0.25">
      <c r="A143" s="514" t="s">
        <v>1229</v>
      </c>
      <c r="B143" s="514"/>
      <c r="C143" s="514"/>
      <c r="D143" s="527" t="s">
        <v>1230</v>
      </c>
      <c r="E143" s="516"/>
      <c r="F143" s="514"/>
      <c r="G143" s="517">
        <v>27661523</v>
      </c>
      <c r="H143" s="517">
        <v>13502500</v>
      </c>
      <c r="I143" s="517">
        <v>14159023</v>
      </c>
      <c r="J143" s="518"/>
    </row>
    <row r="144" spans="1:10" x14ac:dyDescent="0.25">
      <c r="A144" s="514"/>
      <c r="B144" s="514"/>
      <c r="C144" s="514"/>
      <c r="D144" s="523"/>
      <c r="E144" s="516"/>
      <c r="F144" s="514"/>
      <c r="G144" s="517"/>
      <c r="H144" s="517"/>
      <c r="I144" s="517"/>
      <c r="J144" s="518"/>
    </row>
    <row r="145" spans="1:10" ht="38.25" x14ac:dyDescent="0.25">
      <c r="A145" s="528" t="s">
        <v>1231</v>
      </c>
      <c r="B145" s="519" t="s">
        <v>1232</v>
      </c>
      <c r="C145" s="519" t="s">
        <v>1155</v>
      </c>
      <c r="D145" s="519" t="s">
        <v>1233</v>
      </c>
      <c r="E145" s="520" t="s">
        <v>1234</v>
      </c>
      <c r="F145" s="519" t="s">
        <v>1235</v>
      </c>
      <c r="G145" s="521">
        <v>27661523</v>
      </c>
      <c r="H145" s="521">
        <v>13502500</v>
      </c>
      <c r="I145" s="521">
        <v>14159023</v>
      </c>
      <c r="J145" s="522">
        <v>100</v>
      </c>
    </row>
    <row r="146" spans="1:10" x14ac:dyDescent="0.25">
      <c r="A146" s="519"/>
      <c r="B146" s="519"/>
      <c r="C146" s="519"/>
      <c r="D146" s="519"/>
      <c r="E146" s="520"/>
      <c r="F146" s="519"/>
      <c r="G146" s="521"/>
      <c r="H146" s="521"/>
      <c r="I146" s="521"/>
      <c r="J146" s="522"/>
    </row>
    <row r="147" spans="1:10" ht="25.5" x14ac:dyDescent="0.25">
      <c r="A147" s="514" t="s">
        <v>1236</v>
      </c>
      <c r="B147" s="514"/>
      <c r="C147" s="514"/>
      <c r="D147" s="523" t="s">
        <v>1237</v>
      </c>
      <c r="E147" s="516"/>
      <c r="F147" s="514"/>
      <c r="G147" s="517">
        <v>244034361</v>
      </c>
      <c r="H147" s="517">
        <v>119954800</v>
      </c>
      <c r="I147" s="517">
        <v>124079561</v>
      </c>
      <c r="J147" s="518"/>
    </row>
    <row r="148" spans="1:10" x14ac:dyDescent="0.25">
      <c r="A148" s="514"/>
      <c r="B148" s="514"/>
      <c r="C148" s="514"/>
      <c r="D148" s="523"/>
      <c r="E148" s="516"/>
      <c r="F148" s="514"/>
      <c r="G148" s="517"/>
      <c r="H148" s="517"/>
      <c r="I148" s="517"/>
      <c r="J148" s="518"/>
    </row>
    <row r="149" spans="1:10" ht="25.5" x14ac:dyDescent="0.25">
      <c r="A149" s="514" t="s">
        <v>1238</v>
      </c>
      <c r="B149" s="514"/>
      <c r="C149" s="514"/>
      <c r="D149" s="523" t="s">
        <v>1237</v>
      </c>
      <c r="E149" s="516"/>
      <c r="F149" s="514"/>
      <c r="G149" s="517">
        <v>244034361</v>
      </c>
      <c r="H149" s="517">
        <v>119954800</v>
      </c>
      <c r="I149" s="517">
        <v>124079561</v>
      </c>
      <c r="J149" s="518"/>
    </row>
    <row r="150" spans="1:10" x14ac:dyDescent="0.25">
      <c r="A150" s="514"/>
      <c r="B150" s="514"/>
      <c r="C150" s="514"/>
      <c r="D150" s="523"/>
      <c r="E150" s="516"/>
      <c r="F150" s="514"/>
      <c r="G150" s="517"/>
      <c r="H150" s="517"/>
      <c r="I150" s="517"/>
      <c r="J150" s="518"/>
    </row>
    <row r="151" spans="1:10" ht="63.75" x14ac:dyDescent="0.25">
      <c r="A151" s="519" t="s">
        <v>1239</v>
      </c>
      <c r="B151" s="519" t="s">
        <v>1186</v>
      </c>
      <c r="C151" s="519" t="s">
        <v>1155</v>
      </c>
      <c r="D151" s="519" t="s">
        <v>212</v>
      </c>
      <c r="E151" s="520" t="s">
        <v>1240</v>
      </c>
      <c r="F151" s="519" t="s">
        <v>1241</v>
      </c>
      <c r="G151" s="521">
        <v>244034361</v>
      </c>
      <c r="H151" s="521">
        <v>119954800</v>
      </c>
      <c r="I151" s="521">
        <v>124079561</v>
      </c>
      <c r="J151" s="522">
        <v>100</v>
      </c>
    </row>
    <row r="152" spans="1:10" x14ac:dyDescent="0.25">
      <c r="A152" s="519"/>
      <c r="B152" s="519"/>
      <c r="C152" s="519"/>
      <c r="D152" s="519"/>
      <c r="E152" s="520"/>
      <c r="F152" s="519"/>
      <c r="G152" s="521"/>
      <c r="H152" s="521"/>
      <c r="I152" s="521"/>
      <c r="J152" s="522"/>
    </row>
    <row r="153" spans="1:10" ht="25.5" x14ac:dyDescent="0.25">
      <c r="A153" s="514" t="s">
        <v>1242</v>
      </c>
      <c r="B153" s="514"/>
      <c r="C153" s="514"/>
      <c r="D153" s="523" t="s">
        <v>1243</v>
      </c>
      <c r="E153" s="516"/>
      <c r="F153" s="514"/>
      <c r="G153" s="517">
        <v>594875546</v>
      </c>
      <c r="H153" s="517">
        <v>80475200</v>
      </c>
      <c r="I153" s="517">
        <v>59734240</v>
      </c>
      <c r="J153" s="518"/>
    </row>
    <row r="154" spans="1:10" x14ac:dyDescent="0.25">
      <c r="A154" s="514"/>
      <c r="B154" s="514"/>
      <c r="C154" s="514"/>
      <c r="D154" s="523"/>
      <c r="E154" s="516"/>
      <c r="F154" s="514"/>
      <c r="G154" s="517"/>
      <c r="H154" s="517"/>
      <c r="I154" s="517"/>
      <c r="J154" s="518"/>
    </row>
    <row r="155" spans="1:10" ht="25.5" x14ac:dyDescent="0.25">
      <c r="A155" s="514" t="s">
        <v>1244</v>
      </c>
      <c r="B155" s="514"/>
      <c r="C155" s="514"/>
      <c r="D155" s="523" t="s">
        <v>1243</v>
      </c>
      <c r="E155" s="516"/>
      <c r="F155" s="514"/>
      <c r="G155" s="517">
        <v>594875546</v>
      </c>
      <c r="H155" s="517">
        <v>80475200</v>
      </c>
      <c r="I155" s="517">
        <v>59734240</v>
      </c>
      <c r="J155" s="518"/>
    </row>
    <row r="156" spans="1:10" x14ac:dyDescent="0.25">
      <c r="A156" s="514"/>
      <c r="B156" s="514"/>
      <c r="C156" s="514"/>
      <c r="D156" s="523"/>
      <c r="E156" s="516"/>
      <c r="F156" s="514"/>
      <c r="G156" s="517"/>
      <c r="H156" s="517"/>
      <c r="I156" s="517"/>
      <c r="J156" s="518"/>
    </row>
    <row r="157" spans="1:10" ht="89.25" x14ac:dyDescent="0.25">
      <c r="A157" s="519" t="s">
        <v>1245</v>
      </c>
      <c r="B157" s="519" t="s">
        <v>1246</v>
      </c>
      <c r="C157" s="519" t="s">
        <v>1155</v>
      </c>
      <c r="D157" s="519" t="s">
        <v>1247</v>
      </c>
      <c r="E157" s="520" t="s">
        <v>1248</v>
      </c>
      <c r="F157" s="519" t="s">
        <v>1249</v>
      </c>
      <c r="G157" s="521">
        <v>105973840</v>
      </c>
      <c r="H157" s="521">
        <v>66239600</v>
      </c>
      <c r="I157" s="521">
        <v>39734240</v>
      </c>
      <c r="J157" s="522">
        <v>100</v>
      </c>
    </row>
    <row r="158" spans="1:10" x14ac:dyDescent="0.25">
      <c r="A158" s="519"/>
      <c r="B158" s="519"/>
      <c r="C158" s="519"/>
      <c r="D158" s="519"/>
      <c r="E158" s="520"/>
      <c r="F158" s="519"/>
      <c r="G158" s="521"/>
      <c r="H158" s="521"/>
      <c r="I158" s="521"/>
      <c r="J158" s="522"/>
    </row>
    <row r="159" spans="1:10" ht="51" x14ac:dyDescent="0.25">
      <c r="A159" s="519" t="s">
        <v>1250</v>
      </c>
      <c r="B159" s="519" t="s">
        <v>1232</v>
      </c>
      <c r="C159" s="519" t="s">
        <v>1155</v>
      </c>
      <c r="D159" s="519" t="s">
        <v>1233</v>
      </c>
      <c r="E159" s="520" t="s">
        <v>1251</v>
      </c>
      <c r="F159" s="519" t="s">
        <v>1252</v>
      </c>
      <c r="G159" s="521">
        <v>488901706</v>
      </c>
      <c r="H159" s="521">
        <v>14235600</v>
      </c>
      <c r="I159" s="521">
        <v>20000000</v>
      </c>
      <c r="J159" s="522">
        <v>7.4</v>
      </c>
    </row>
    <row r="160" spans="1:10" x14ac:dyDescent="0.25">
      <c r="A160" s="519"/>
      <c r="B160" s="519"/>
      <c r="C160" s="519"/>
      <c r="D160" s="519"/>
      <c r="E160" s="520"/>
      <c r="F160" s="519"/>
      <c r="G160" s="521"/>
      <c r="H160" s="521"/>
      <c r="I160" s="521"/>
      <c r="J160" s="522"/>
    </row>
    <row r="161" spans="1:10" ht="25.5" x14ac:dyDescent="0.25">
      <c r="A161" s="514" t="s">
        <v>1253</v>
      </c>
      <c r="B161" s="514"/>
      <c r="C161" s="514"/>
      <c r="D161" s="523" t="s">
        <v>1254</v>
      </c>
      <c r="E161" s="516"/>
      <c r="F161" s="514"/>
      <c r="G161" s="517">
        <v>26358646</v>
      </c>
      <c r="H161" s="517">
        <v>15661100</v>
      </c>
      <c r="I161" s="517">
        <v>10697546</v>
      </c>
      <c r="J161" s="518"/>
    </row>
    <row r="162" spans="1:10" x14ac:dyDescent="0.25">
      <c r="A162" s="514"/>
      <c r="B162" s="514"/>
      <c r="C162" s="514"/>
      <c r="D162" s="523"/>
      <c r="E162" s="516"/>
      <c r="F162" s="514"/>
      <c r="G162" s="517"/>
      <c r="H162" s="517"/>
      <c r="I162" s="517"/>
      <c r="J162" s="518"/>
    </row>
    <row r="163" spans="1:10" ht="25.5" x14ac:dyDescent="0.25">
      <c r="A163" s="514" t="s">
        <v>1255</v>
      </c>
      <c r="B163" s="514"/>
      <c r="C163" s="514"/>
      <c r="D163" s="523" t="s">
        <v>1254</v>
      </c>
      <c r="E163" s="516"/>
      <c r="F163" s="514"/>
      <c r="G163" s="517">
        <v>26358646</v>
      </c>
      <c r="H163" s="517">
        <v>15661100</v>
      </c>
      <c r="I163" s="517">
        <v>10697546</v>
      </c>
      <c r="J163" s="518"/>
    </row>
    <row r="164" spans="1:10" x14ac:dyDescent="0.25">
      <c r="A164" s="514"/>
      <c r="B164" s="514"/>
      <c r="C164" s="514"/>
      <c r="D164" s="523"/>
      <c r="E164" s="516"/>
      <c r="F164" s="514"/>
      <c r="G164" s="517"/>
      <c r="H164" s="517"/>
      <c r="I164" s="517"/>
      <c r="J164" s="518"/>
    </row>
    <row r="165" spans="1:10" ht="51" x14ac:dyDescent="0.25">
      <c r="A165" s="519" t="s">
        <v>1256</v>
      </c>
      <c r="B165" s="519" t="s">
        <v>1121</v>
      </c>
      <c r="C165" s="519" t="s">
        <v>1113</v>
      </c>
      <c r="D165" s="519" t="s">
        <v>297</v>
      </c>
      <c r="E165" s="520" t="s">
        <v>1257</v>
      </c>
      <c r="F165" s="519" t="s">
        <v>1258</v>
      </c>
      <c r="G165" s="521">
        <v>26358646</v>
      </c>
      <c r="H165" s="521">
        <v>15661100</v>
      </c>
      <c r="I165" s="521">
        <v>10697546</v>
      </c>
      <c r="J165" s="522">
        <v>100</v>
      </c>
    </row>
    <row r="166" spans="1:10" x14ac:dyDescent="0.25">
      <c r="A166" s="519"/>
      <c r="B166" s="519"/>
      <c r="C166" s="519"/>
      <c r="D166" s="519"/>
      <c r="E166" s="520"/>
      <c r="F166" s="519"/>
      <c r="G166" s="521"/>
      <c r="H166" s="521"/>
      <c r="I166" s="521"/>
      <c r="J166" s="522"/>
    </row>
    <row r="167" spans="1:10" ht="25.5" x14ac:dyDescent="0.25">
      <c r="A167" s="514" t="s">
        <v>1259</v>
      </c>
      <c r="B167" s="514"/>
      <c r="C167" s="514"/>
      <c r="D167" s="523" t="s">
        <v>1260</v>
      </c>
      <c r="E167" s="516"/>
      <c r="F167" s="514"/>
      <c r="G167" s="517">
        <v>105516403</v>
      </c>
      <c r="H167" s="517">
        <v>97506400</v>
      </c>
      <c r="I167" s="517">
        <v>8010003</v>
      </c>
      <c r="J167" s="518"/>
    </row>
    <row r="168" spans="1:10" x14ac:dyDescent="0.25">
      <c r="A168" s="514"/>
      <c r="B168" s="514"/>
      <c r="C168" s="514"/>
      <c r="D168" s="523"/>
      <c r="E168" s="516"/>
      <c r="F168" s="514"/>
      <c r="G168" s="517"/>
      <c r="H168" s="517"/>
      <c r="I168" s="517"/>
      <c r="J168" s="518"/>
    </row>
    <row r="169" spans="1:10" ht="25.5" x14ac:dyDescent="0.25">
      <c r="A169" s="514" t="s">
        <v>1261</v>
      </c>
      <c r="B169" s="514"/>
      <c r="C169" s="514"/>
      <c r="D169" s="523" t="s">
        <v>1260</v>
      </c>
      <c r="E169" s="516"/>
      <c r="F169" s="514"/>
      <c r="G169" s="517">
        <v>105516403</v>
      </c>
      <c r="H169" s="517">
        <v>97506400</v>
      </c>
      <c r="I169" s="517">
        <v>8010003</v>
      </c>
      <c r="J169" s="518"/>
    </row>
    <row r="170" spans="1:10" x14ac:dyDescent="0.25">
      <c r="A170" s="514"/>
      <c r="B170" s="514"/>
      <c r="C170" s="514"/>
      <c r="D170" s="523"/>
      <c r="E170" s="516"/>
      <c r="F170" s="514"/>
      <c r="G170" s="517"/>
      <c r="H170" s="517"/>
      <c r="I170" s="517"/>
      <c r="J170" s="518"/>
    </row>
    <row r="171" spans="1:10" ht="51" x14ac:dyDescent="0.25">
      <c r="A171" s="519" t="s">
        <v>1262</v>
      </c>
      <c r="B171" s="519" t="s">
        <v>1246</v>
      </c>
      <c r="C171" s="519" t="s">
        <v>1155</v>
      </c>
      <c r="D171" s="519" t="s">
        <v>1247</v>
      </c>
      <c r="E171" s="520" t="s">
        <v>1263</v>
      </c>
      <c r="F171" s="519" t="s">
        <v>1264</v>
      </c>
      <c r="G171" s="521">
        <v>105516403</v>
      </c>
      <c r="H171" s="521">
        <v>97506400</v>
      </c>
      <c r="I171" s="521">
        <v>8010003</v>
      </c>
      <c r="J171" s="522">
        <v>100</v>
      </c>
    </row>
    <row r="176" spans="1:10" ht="15.75" x14ac:dyDescent="0.25">
      <c r="A176" s="1" t="s">
        <v>45</v>
      </c>
      <c r="B176" s="1"/>
      <c r="C176" s="1"/>
      <c r="D176" s="1"/>
      <c r="E176" s="1"/>
      <c r="F176" s="1"/>
      <c r="G176" s="1"/>
      <c r="H176" s="1" t="s">
        <v>46</v>
      </c>
    </row>
  </sheetData>
  <mergeCells count="18">
    <mergeCell ref="I12:I16"/>
    <mergeCell ref="J12:J16"/>
    <mergeCell ref="E10:I10"/>
    <mergeCell ref="E11:I11"/>
    <mergeCell ref="A12:A16"/>
    <mergeCell ref="B12:B16"/>
    <mergeCell ref="C12:C16"/>
    <mergeCell ref="D12:D16"/>
    <mergeCell ref="E12:E16"/>
    <mergeCell ref="F12:F16"/>
    <mergeCell ref="G12:G16"/>
    <mergeCell ref="H12:H16"/>
    <mergeCell ref="G2:J2"/>
    <mergeCell ref="G3:I3"/>
    <mergeCell ref="G4:I4"/>
    <mergeCell ref="A6:B6"/>
    <mergeCell ref="A7:B7"/>
    <mergeCell ref="A9:J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J377"/>
  <sheetViews>
    <sheetView view="pageBreakPreview" zoomScaleNormal="100" zoomScaleSheetLayoutView="100" workbookViewId="0">
      <selection activeCell="M11" sqref="M11"/>
    </sheetView>
  </sheetViews>
  <sheetFormatPr defaultColWidth="8.85546875" defaultRowHeight="11.25" x14ac:dyDescent="0.2"/>
  <cols>
    <col min="1" max="1" width="10.140625" style="74" customWidth="1"/>
    <col min="2" max="2" width="10.28515625" style="74" customWidth="1"/>
    <col min="3" max="3" width="10" style="74" customWidth="1"/>
    <col min="4" max="4" width="36" style="74" customWidth="1"/>
    <col min="5" max="5" width="31.7109375" style="74" customWidth="1"/>
    <col min="6" max="6" width="17.7109375" style="74" customWidth="1"/>
    <col min="7" max="7" width="14.28515625" style="74" customWidth="1"/>
    <col min="8" max="8" width="12.7109375" style="74" customWidth="1"/>
    <col min="9" max="9" width="12.42578125" style="74" customWidth="1"/>
    <col min="10" max="10" width="13" style="74" customWidth="1"/>
    <col min="11" max="256" width="8.85546875" style="117"/>
    <col min="257" max="257" width="10.140625" style="117" customWidth="1"/>
    <col min="258" max="258" width="10.28515625" style="117" customWidth="1"/>
    <col min="259" max="259" width="10" style="117" customWidth="1"/>
    <col min="260" max="260" width="36" style="117" customWidth="1"/>
    <col min="261" max="261" width="31.7109375" style="117" customWidth="1"/>
    <col min="262" max="262" width="17.7109375" style="117" customWidth="1"/>
    <col min="263" max="263" width="14.28515625" style="117" customWidth="1"/>
    <col min="264" max="264" width="12.7109375" style="117" customWidth="1"/>
    <col min="265" max="265" width="12.42578125" style="117" customWidth="1"/>
    <col min="266" max="266" width="13" style="117" customWidth="1"/>
    <col min="267" max="512" width="8.85546875" style="117"/>
    <col min="513" max="513" width="10.140625" style="117" customWidth="1"/>
    <col min="514" max="514" width="10.28515625" style="117" customWidth="1"/>
    <col min="515" max="515" width="10" style="117" customWidth="1"/>
    <col min="516" max="516" width="36" style="117" customWidth="1"/>
    <col min="517" max="517" width="31.7109375" style="117" customWidth="1"/>
    <col min="518" max="518" width="17.7109375" style="117" customWidth="1"/>
    <col min="519" max="519" width="14.28515625" style="117" customWidth="1"/>
    <col min="520" max="520" width="12.7109375" style="117" customWidth="1"/>
    <col min="521" max="521" width="12.42578125" style="117" customWidth="1"/>
    <col min="522" max="522" width="13" style="117" customWidth="1"/>
    <col min="523" max="768" width="8.85546875" style="117"/>
    <col min="769" max="769" width="10.140625" style="117" customWidth="1"/>
    <col min="770" max="770" width="10.28515625" style="117" customWidth="1"/>
    <col min="771" max="771" width="10" style="117" customWidth="1"/>
    <col min="772" max="772" width="36" style="117" customWidth="1"/>
    <col min="773" max="773" width="31.7109375" style="117" customWidth="1"/>
    <col min="774" max="774" width="17.7109375" style="117" customWidth="1"/>
    <col min="775" max="775" width="14.28515625" style="117" customWidth="1"/>
    <col min="776" max="776" width="12.7109375" style="117" customWidth="1"/>
    <col min="777" max="777" width="12.42578125" style="117" customWidth="1"/>
    <col min="778" max="778" width="13" style="117" customWidth="1"/>
    <col min="779" max="1024" width="8.85546875" style="117"/>
    <col min="1025" max="1025" width="10.140625" style="117" customWidth="1"/>
    <col min="1026" max="1026" width="10.28515625" style="117" customWidth="1"/>
    <col min="1027" max="1027" width="10" style="117" customWidth="1"/>
    <col min="1028" max="1028" width="36" style="117" customWidth="1"/>
    <col min="1029" max="1029" width="31.7109375" style="117" customWidth="1"/>
    <col min="1030" max="1030" width="17.7109375" style="117" customWidth="1"/>
    <col min="1031" max="1031" width="14.28515625" style="117" customWidth="1"/>
    <col min="1032" max="1032" width="12.7109375" style="117" customWidth="1"/>
    <col min="1033" max="1033" width="12.42578125" style="117" customWidth="1"/>
    <col min="1034" max="1034" width="13" style="117" customWidth="1"/>
    <col min="1035" max="1280" width="8.85546875" style="117"/>
    <col min="1281" max="1281" width="10.140625" style="117" customWidth="1"/>
    <col min="1282" max="1282" width="10.28515625" style="117" customWidth="1"/>
    <col min="1283" max="1283" width="10" style="117" customWidth="1"/>
    <col min="1284" max="1284" width="36" style="117" customWidth="1"/>
    <col min="1285" max="1285" width="31.7109375" style="117" customWidth="1"/>
    <col min="1286" max="1286" width="17.7109375" style="117" customWidth="1"/>
    <col min="1287" max="1287" width="14.28515625" style="117" customWidth="1"/>
    <col min="1288" max="1288" width="12.7109375" style="117" customWidth="1"/>
    <col min="1289" max="1289" width="12.42578125" style="117" customWidth="1"/>
    <col min="1290" max="1290" width="13" style="117" customWidth="1"/>
    <col min="1291" max="1536" width="8.85546875" style="117"/>
    <col min="1537" max="1537" width="10.140625" style="117" customWidth="1"/>
    <col min="1538" max="1538" width="10.28515625" style="117" customWidth="1"/>
    <col min="1539" max="1539" width="10" style="117" customWidth="1"/>
    <col min="1540" max="1540" width="36" style="117" customWidth="1"/>
    <col min="1541" max="1541" width="31.7109375" style="117" customWidth="1"/>
    <col min="1542" max="1542" width="17.7109375" style="117" customWidth="1"/>
    <col min="1543" max="1543" width="14.28515625" style="117" customWidth="1"/>
    <col min="1544" max="1544" width="12.7109375" style="117" customWidth="1"/>
    <col min="1545" max="1545" width="12.42578125" style="117" customWidth="1"/>
    <col min="1546" max="1546" width="13" style="117" customWidth="1"/>
    <col min="1547" max="1792" width="8.85546875" style="117"/>
    <col min="1793" max="1793" width="10.140625" style="117" customWidth="1"/>
    <col min="1794" max="1794" width="10.28515625" style="117" customWidth="1"/>
    <col min="1795" max="1795" width="10" style="117" customWidth="1"/>
    <col min="1796" max="1796" width="36" style="117" customWidth="1"/>
    <col min="1797" max="1797" width="31.7109375" style="117" customWidth="1"/>
    <col min="1798" max="1798" width="17.7109375" style="117" customWidth="1"/>
    <col min="1799" max="1799" width="14.28515625" style="117" customWidth="1"/>
    <col min="1800" max="1800" width="12.7109375" style="117" customWidth="1"/>
    <col min="1801" max="1801" width="12.42578125" style="117" customWidth="1"/>
    <col min="1802" max="1802" width="13" style="117" customWidth="1"/>
    <col min="1803" max="2048" width="8.85546875" style="117"/>
    <col min="2049" max="2049" width="10.140625" style="117" customWidth="1"/>
    <col min="2050" max="2050" width="10.28515625" style="117" customWidth="1"/>
    <col min="2051" max="2051" width="10" style="117" customWidth="1"/>
    <col min="2052" max="2052" width="36" style="117" customWidth="1"/>
    <col min="2053" max="2053" width="31.7109375" style="117" customWidth="1"/>
    <col min="2054" max="2054" width="17.7109375" style="117" customWidth="1"/>
    <col min="2055" max="2055" width="14.28515625" style="117" customWidth="1"/>
    <col min="2056" max="2056" width="12.7109375" style="117" customWidth="1"/>
    <col min="2057" max="2057" width="12.42578125" style="117" customWidth="1"/>
    <col min="2058" max="2058" width="13" style="117" customWidth="1"/>
    <col min="2059" max="2304" width="8.85546875" style="117"/>
    <col min="2305" max="2305" width="10.140625" style="117" customWidth="1"/>
    <col min="2306" max="2306" width="10.28515625" style="117" customWidth="1"/>
    <col min="2307" max="2307" width="10" style="117" customWidth="1"/>
    <col min="2308" max="2308" width="36" style="117" customWidth="1"/>
    <col min="2309" max="2309" width="31.7109375" style="117" customWidth="1"/>
    <col min="2310" max="2310" width="17.7109375" style="117" customWidth="1"/>
    <col min="2311" max="2311" width="14.28515625" style="117" customWidth="1"/>
    <col min="2312" max="2312" width="12.7109375" style="117" customWidth="1"/>
    <col min="2313" max="2313" width="12.42578125" style="117" customWidth="1"/>
    <col min="2314" max="2314" width="13" style="117" customWidth="1"/>
    <col min="2315" max="2560" width="8.85546875" style="117"/>
    <col min="2561" max="2561" width="10.140625" style="117" customWidth="1"/>
    <col min="2562" max="2562" width="10.28515625" style="117" customWidth="1"/>
    <col min="2563" max="2563" width="10" style="117" customWidth="1"/>
    <col min="2564" max="2564" width="36" style="117" customWidth="1"/>
    <col min="2565" max="2565" width="31.7109375" style="117" customWidth="1"/>
    <col min="2566" max="2566" width="17.7109375" style="117" customWidth="1"/>
    <col min="2567" max="2567" width="14.28515625" style="117" customWidth="1"/>
    <col min="2568" max="2568" width="12.7109375" style="117" customWidth="1"/>
    <col min="2569" max="2569" width="12.42578125" style="117" customWidth="1"/>
    <col min="2570" max="2570" width="13" style="117" customWidth="1"/>
    <col min="2571" max="2816" width="8.85546875" style="117"/>
    <col min="2817" max="2817" width="10.140625" style="117" customWidth="1"/>
    <col min="2818" max="2818" width="10.28515625" style="117" customWidth="1"/>
    <col min="2819" max="2819" width="10" style="117" customWidth="1"/>
    <col min="2820" max="2820" width="36" style="117" customWidth="1"/>
    <col min="2821" max="2821" width="31.7109375" style="117" customWidth="1"/>
    <col min="2822" max="2822" width="17.7109375" style="117" customWidth="1"/>
    <col min="2823" max="2823" width="14.28515625" style="117" customWidth="1"/>
    <col min="2824" max="2824" width="12.7109375" style="117" customWidth="1"/>
    <col min="2825" max="2825" width="12.42578125" style="117" customWidth="1"/>
    <col min="2826" max="2826" width="13" style="117" customWidth="1"/>
    <col min="2827" max="3072" width="8.85546875" style="117"/>
    <col min="3073" max="3073" width="10.140625" style="117" customWidth="1"/>
    <col min="3074" max="3074" width="10.28515625" style="117" customWidth="1"/>
    <col min="3075" max="3075" width="10" style="117" customWidth="1"/>
    <col min="3076" max="3076" width="36" style="117" customWidth="1"/>
    <col min="3077" max="3077" width="31.7109375" style="117" customWidth="1"/>
    <col min="3078" max="3078" width="17.7109375" style="117" customWidth="1"/>
    <col min="3079" max="3079" width="14.28515625" style="117" customWidth="1"/>
    <col min="3080" max="3080" width="12.7109375" style="117" customWidth="1"/>
    <col min="3081" max="3081" width="12.42578125" style="117" customWidth="1"/>
    <col min="3082" max="3082" width="13" style="117" customWidth="1"/>
    <col min="3083" max="3328" width="8.85546875" style="117"/>
    <col min="3329" max="3329" width="10.140625" style="117" customWidth="1"/>
    <col min="3330" max="3330" width="10.28515625" style="117" customWidth="1"/>
    <col min="3331" max="3331" width="10" style="117" customWidth="1"/>
    <col min="3332" max="3332" width="36" style="117" customWidth="1"/>
    <col min="3333" max="3333" width="31.7109375" style="117" customWidth="1"/>
    <col min="3334" max="3334" width="17.7109375" style="117" customWidth="1"/>
    <col min="3335" max="3335" width="14.28515625" style="117" customWidth="1"/>
    <col min="3336" max="3336" width="12.7109375" style="117" customWidth="1"/>
    <col min="3337" max="3337" width="12.42578125" style="117" customWidth="1"/>
    <col min="3338" max="3338" width="13" style="117" customWidth="1"/>
    <col min="3339" max="3584" width="8.85546875" style="117"/>
    <col min="3585" max="3585" width="10.140625" style="117" customWidth="1"/>
    <col min="3586" max="3586" width="10.28515625" style="117" customWidth="1"/>
    <col min="3587" max="3587" width="10" style="117" customWidth="1"/>
    <col min="3588" max="3588" width="36" style="117" customWidth="1"/>
    <col min="3589" max="3589" width="31.7109375" style="117" customWidth="1"/>
    <col min="3590" max="3590" width="17.7109375" style="117" customWidth="1"/>
    <col min="3591" max="3591" width="14.28515625" style="117" customWidth="1"/>
    <col min="3592" max="3592" width="12.7109375" style="117" customWidth="1"/>
    <col min="3593" max="3593" width="12.42578125" style="117" customWidth="1"/>
    <col min="3594" max="3594" width="13" style="117" customWidth="1"/>
    <col min="3595" max="3840" width="8.85546875" style="117"/>
    <col min="3841" max="3841" width="10.140625" style="117" customWidth="1"/>
    <col min="3842" max="3842" width="10.28515625" style="117" customWidth="1"/>
    <col min="3843" max="3843" width="10" style="117" customWidth="1"/>
    <col min="3844" max="3844" width="36" style="117" customWidth="1"/>
    <col min="3845" max="3845" width="31.7109375" style="117" customWidth="1"/>
    <col min="3846" max="3846" width="17.7109375" style="117" customWidth="1"/>
    <col min="3847" max="3847" width="14.28515625" style="117" customWidth="1"/>
    <col min="3848" max="3848" width="12.7109375" style="117" customWidth="1"/>
    <col min="3849" max="3849" width="12.42578125" style="117" customWidth="1"/>
    <col min="3850" max="3850" width="13" style="117" customWidth="1"/>
    <col min="3851" max="4096" width="8.85546875" style="117"/>
    <col min="4097" max="4097" width="10.140625" style="117" customWidth="1"/>
    <col min="4098" max="4098" width="10.28515625" style="117" customWidth="1"/>
    <col min="4099" max="4099" width="10" style="117" customWidth="1"/>
    <col min="4100" max="4100" width="36" style="117" customWidth="1"/>
    <col min="4101" max="4101" width="31.7109375" style="117" customWidth="1"/>
    <col min="4102" max="4102" width="17.7109375" style="117" customWidth="1"/>
    <col min="4103" max="4103" width="14.28515625" style="117" customWidth="1"/>
    <col min="4104" max="4104" width="12.7109375" style="117" customWidth="1"/>
    <col min="4105" max="4105" width="12.42578125" style="117" customWidth="1"/>
    <col min="4106" max="4106" width="13" style="117" customWidth="1"/>
    <col min="4107" max="4352" width="8.85546875" style="117"/>
    <col min="4353" max="4353" width="10.140625" style="117" customWidth="1"/>
    <col min="4354" max="4354" width="10.28515625" style="117" customWidth="1"/>
    <col min="4355" max="4355" width="10" style="117" customWidth="1"/>
    <col min="4356" max="4356" width="36" style="117" customWidth="1"/>
    <col min="4357" max="4357" width="31.7109375" style="117" customWidth="1"/>
    <col min="4358" max="4358" width="17.7109375" style="117" customWidth="1"/>
    <col min="4359" max="4359" width="14.28515625" style="117" customWidth="1"/>
    <col min="4360" max="4360" width="12.7109375" style="117" customWidth="1"/>
    <col min="4361" max="4361" width="12.42578125" style="117" customWidth="1"/>
    <col min="4362" max="4362" width="13" style="117" customWidth="1"/>
    <col min="4363" max="4608" width="8.85546875" style="117"/>
    <col min="4609" max="4609" width="10.140625" style="117" customWidth="1"/>
    <col min="4610" max="4610" width="10.28515625" style="117" customWidth="1"/>
    <col min="4611" max="4611" width="10" style="117" customWidth="1"/>
    <col min="4612" max="4612" width="36" style="117" customWidth="1"/>
    <col min="4613" max="4613" width="31.7109375" style="117" customWidth="1"/>
    <col min="4614" max="4614" width="17.7109375" style="117" customWidth="1"/>
    <col min="4615" max="4615" width="14.28515625" style="117" customWidth="1"/>
    <col min="4616" max="4616" width="12.7109375" style="117" customWidth="1"/>
    <col min="4617" max="4617" width="12.42578125" style="117" customWidth="1"/>
    <col min="4618" max="4618" width="13" style="117" customWidth="1"/>
    <col min="4619" max="4864" width="8.85546875" style="117"/>
    <col min="4865" max="4865" width="10.140625" style="117" customWidth="1"/>
    <col min="4866" max="4866" width="10.28515625" style="117" customWidth="1"/>
    <col min="4867" max="4867" width="10" style="117" customWidth="1"/>
    <col min="4868" max="4868" width="36" style="117" customWidth="1"/>
    <col min="4869" max="4869" width="31.7109375" style="117" customWidth="1"/>
    <col min="4870" max="4870" width="17.7109375" style="117" customWidth="1"/>
    <col min="4871" max="4871" width="14.28515625" style="117" customWidth="1"/>
    <col min="4872" max="4872" width="12.7109375" style="117" customWidth="1"/>
    <col min="4873" max="4873" width="12.42578125" style="117" customWidth="1"/>
    <col min="4874" max="4874" width="13" style="117" customWidth="1"/>
    <col min="4875" max="5120" width="8.85546875" style="117"/>
    <col min="5121" max="5121" width="10.140625" style="117" customWidth="1"/>
    <col min="5122" max="5122" width="10.28515625" style="117" customWidth="1"/>
    <col min="5123" max="5123" width="10" style="117" customWidth="1"/>
    <col min="5124" max="5124" width="36" style="117" customWidth="1"/>
    <col min="5125" max="5125" width="31.7109375" style="117" customWidth="1"/>
    <col min="5126" max="5126" width="17.7109375" style="117" customWidth="1"/>
    <col min="5127" max="5127" width="14.28515625" style="117" customWidth="1"/>
    <col min="5128" max="5128" width="12.7109375" style="117" customWidth="1"/>
    <col min="5129" max="5129" width="12.42578125" style="117" customWidth="1"/>
    <col min="5130" max="5130" width="13" style="117" customWidth="1"/>
    <col min="5131" max="5376" width="8.85546875" style="117"/>
    <col min="5377" max="5377" width="10.140625" style="117" customWidth="1"/>
    <col min="5378" max="5378" width="10.28515625" style="117" customWidth="1"/>
    <col min="5379" max="5379" width="10" style="117" customWidth="1"/>
    <col min="5380" max="5380" width="36" style="117" customWidth="1"/>
    <col min="5381" max="5381" width="31.7109375" style="117" customWidth="1"/>
    <col min="5382" max="5382" width="17.7109375" style="117" customWidth="1"/>
    <col min="5383" max="5383" width="14.28515625" style="117" customWidth="1"/>
    <col min="5384" max="5384" width="12.7109375" style="117" customWidth="1"/>
    <col min="5385" max="5385" width="12.42578125" style="117" customWidth="1"/>
    <col min="5386" max="5386" width="13" style="117" customWidth="1"/>
    <col min="5387" max="5632" width="8.85546875" style="117"/>
    <col min="5633" max="5633" width="10.140625" style="117" customWidth="1"/>
    <col min="5634" max="5634" width="10.28515625" style="117" customWidth="1"/>
    <col min="5635" max="5635" width="10" style="117" customWidth="1"/>
    <col min="5636" max="5636" width="36" style="117" customWidth="1"/>
    <col min="5637" max="5637" width="31.7109375" style="117" customWidth="1"/>
    <col min="5638" max="5638" width="17.7109375" style="117" customWidth="1"/>
    <col min="5639" max="5639" width="14.28515625" style="117" customWidth="1"/>
    <col min="5640" max="5640" width="12.7109375" style="117" customWidth="1"/>
    <col min="5641" max="5641" width="12.42578125" style="117" customWidth="1"/>
    <col min="5642" max="5642" width="13" style="117" customWidth="1"/>
    <col min="5643" max="5888" width="8.85546875" style="117"/>
    <col min="5889" max="5889" width="10.140625" style="117" customWidth="1"/>
    <col min="5890" max="5890" width="10.28515625" style="117" customWidth="1"/>
    <col min="5891" max="5891" width="10" style="117" customWidth="1"/>
    <col min="5892" max="5892" width="36" style="117" customWidth="1"/>
    <col min="5893" max="5893" width="31.7109375" style="117" customWidth="1"/>
    <col min="5894" max="5894" width="17.7109375" style="117" customWidth="1"/>
    <col min="5895" max="5895" width="14.28515625" style="117" customWidth="1"/>
    <col min="5896" max="5896" width="12.7109375" style="117" customWidth="1"/>
    <col min="5897" max="5897" width="12.42578125" style="117" customWidth="1"/>
    <col min="5898" max="5898" width="13" style="117" customWidth="1"/>
    <col min="5899" max="6144" width="8.85546875" style="117"/>
    <col min="6145" max="6145" width="10.140625" style="117" customWidth="1"/>
    <col min="6146" max="6146" width="10.28515625" style="117" customWidth="1"/>
    <col min="6147" max="6147" width="10" style="117" customWidth="1"/>
    <col min="6148" max="6148" width="36" style="117" customWidth="1"/>
    <col min="6149" max="6149" width="31.7109375" style="117" customWidth="1"/>
    <col min="6150" max="6150" width="17.7109375" style="117" customWidth="1"/>
    <col min="6151" max="6151" width="14.28515625" style="117" customWidth="1"/>
    <col min="6152" max="6152" width="12.7109375" style="117" customWidth="1"/>
    <col min="6153" max="6153" width="12.42578125" style="117" customWidth="1"/>
    <col min="6154" max="6154" width="13" style="117" customWidth="1"/>
    <col min="6155" max="6400" width="8.85546875" style="117"/>
    <col min="6401" max="6401" width="10.140625" style="117" customWidth="1"/>
    <col min="6402" max="6402" width="10.28515625" style="117" customWidth="1"/>
    <col min="6403" max="6403" width="10" style="117" customWidth="1"/>
    <col min="6404" max="6404" width="36" style="117" customWidth="1"/>
    <col min="6405" max="6405" width="31.7109375" style="117" customWidth="1"/>
    <col min="6406" max="6406" width="17.7109375" style="117" customWidth="1"/>
    <col min="6407" max="6407" width="14.28515625" style="117" customWidth="1"/>
    <col min="6408" max="6408" width="12.7109375" style="117" customWidth="1"/>
    <col min="6409" max="6409" width="12.42578125" style="117" customWidth="1"/>
    <col min="6410" max="6410" width="13" style="117" customWidth="1"/>
    <col min="6411" max="6656" width="8.85546875" style="117"/>
    <col min="6657" max="6657" width="10.140625" style="117" customWidth="1"/>
    <col min="6658" max="6658" width="10.28515625" style="117" customWidth="1"/>
    <col min="6659" max="6659" width="10" style="117" customWidth="1"/>
    <col min="6660" max="6660" width="36" style="117" customWidth="1"/>
    <col min="6661" max="6661" width="31.7109375" style="117" customWidth="1"/>
    <col min="6662" max="6662" width="17.7109375" style="117" customWidth="1"/>
    <col min="6663" max="6663" width="14.28515625" style="117" customWidth="1"/>
    <col min="6664" max="6664" width="12.7109375" style="117" customWidth="1"/>
    <col min="6665" max="6665" width="12.42578125" style="117" customWidth="1"/>
    <col min="6666" max="6666" width="13" style="117" customWidth="1"/>
    <col min="6667" max="6912" width="8.85546875" style="117"/>
    <col min="6913" max="6913" width="10.140625" style="117" customWidth="1"/>
    <col min="6914" max="6914" width="10.28515625" style="117" customWidth="1"/>
    <col min="6915" max="6915" width="10" style="117" customWidth="1"/>
    <col min="6916" max="6916" width="36" style="117" customWidth="1"/>
    <col min="6917" max="6917" width="31.7109375" style="117" customWidth="1"/>
    <col min="6918" max="6918" width="17.7109375" style="117" customWidth="1"/>
    <col min="6919" max="6919" width="14.28515625" style="117" customWidth="1"/>
    <col min="6920" max="6920" width="12.7109375" style="117" customWidth="1"/>
    <col min="6921" max="6921" width="12.42578125" style="117" customWidth="1"/>
    <col min="6922" max="6922" width="13" style="117" customWidth="1"/>
    <col min="6923" max="7168" width="8.85546875" style="117"/>
    <col min="7169" max="7169" width="10.140625" style="117" customWidth="1"/>
    <col min="7170" max="7170" width="10.28515625" style="117" customWidth="1"/>
    <col min="7171" max="7171" width="10" style="117" customWidth="1"/>
    <col min="7172" max="7172" width="36" style="117" customWidth="1"/>
    <col min="7173" max="7173" width="31.7109375" style="117" customWidth="1"/>
    <col min="7174" max="7174" width="17.7109375" style="117" customWidth="1"/>
    <col min="7175" max="7175" width="14.28515625" style="117" customWidth="1"/>
    <col min="7176" max="7176" width="12.7109375" style="117" customWidth="1"/>
    <col min="7177" max="7177" width="12.42578125" style="117" customWidth="1"/>
    <col min="7178" max="7178" width="13" style="117" customWidth="1"/>
    <col min="7179" max="7424" width="8.85546875" style="117"/>
    <col min="7425" max="7425" width="10.140625" style="117" customWidth="1"/>
    <col min="7426" max="7426" width="10.28515625" style="117" customWidth="1"/>
    <col min="7427" max="7427" width="10" style="117" customWidth="1"/>
    <col min="7428" max="7428" width="36" style="117" customWidth="1"/>
    <col min="7429" max="7429" width="31.7109375" style="117" customWidth="1"/>
    <col min="7430" max="7430" width="17.7109375" style="117" customWidth="1"/>
    <col min="7431" max="7431" width="14.28515625" style="117" customWidth="1"/>
    <col min="7432" max="7432" width="12.7109375" style="117" customWidth="1"/>
    <col min="7433" max="7433" width="12.42578125" style="117" customWidth="1"/>
    <col min="7434" max="7434" width="13" style="117" customWidth="1"/>
    <col min="7435" max="7680" width="8.85546875" style="117"/>
    <col min="7681" max="7681" width="10.140625" style="117" customWidth="1"/>
    <col min="7682" max="7682" width="10.28515625" style="117" customWidth="1"/>
    <col min="7683" max="7683" width="10" style="117" customWidth="1"/>
    <col min="7684" max="7684" width="36" style="117" customWidth="1"/>
    <col min="7685" max="7685" width="31.7109375" style="117" customWidth="1"/>
    <col min="7686" max="7686" width="17.7109375" style="117" customWidth="1"/>
    <col min="7687" max="7687" width="14.28515625" style="117" customWidth="1"/>
    <col min="7688" max="7688" width="12.7109375" style="117" customWidth="1"/>
    <col min="7689" max="7689" width="12.42578125" style="117" customWidth="1"/>
    <col min="7690" max="7690" width="13" style="117" customWidth="1"/>
    <col min="7691" max="7936" width="8.85546875" style="117"/>
    <col min="7937" max="7937" width="10.140625" style="117" customWidth="1"/>
    <col min="7938" max="7938" width="10.28515625" style="117" customWidth="1"/>
    <col min="7939" max="7939" width="10" style="117" customWidth="1"/>
    <col min="7940" max="7940" width="36" style="117" customWidth="1"/>
    <col min="7941" max="7941" width="31.7109375" style="117" customWidth="1"/>
    <col min="7942" max="7942" width="17.7109375" style="117" customWidth="1"/>
    <col min="7943" max="7943" width="14.28515625" style="117" customWidth="1"/>
    <col min="7944" max="7944" width="12.7109375" style="117" customWidth="1"/>
    <col min="7945" max="7945" width="12.42578125" style="117" customWidth="1"/>
    <col min="7946" max="7946" width="13" style="117" customWidth="1"/>
    <col min="7947" max="8192" width="8.85546875" style="117"/>
    <col min="8193" max="8193" width="10.140625" style="117" customWidth="1"/>
    <col min="8194" max="8194" width="10.28515625" style="117" customWidth="1"/>
    <col min="8195" max="8195" width="10" style="117" customWidth="1"/>
    <col min="8196" max="8196" width="36" style="117" customWidth="1"/>
    <col min="8197" max="8197" width="31.7109375" style="117" customWidth="1"/>
    <col min="8198" max="8198" width="17.7109375" style="117" customWidth="1"/>
    <col min="8199" max="8199" width="14.28515625" style="117" customWidth="1"/>
    <col min="8200" max="8200" width="12.7109375" style="117" customWidth="1"/>
    <col min="8201" max="8201" width="12.42578125" style="117" customWidth="1"/>
    <col min="8202" max="8202" width="13" style="117" customWidth="1"/>
    <col min="8203" max="8448" width="8.85546875" style="117"/>
    <col min="8449" max="8449" width="10.140625" style="117" customWidth="1"/>
    <col min="8450" max="8450" width="10.28515625" style="117" customWidth="1"/>
    <col min="8451" max="8451" width="10" style="117" customWidth="1"/>
    <col min="8452" max="8452" width="36" style="117" customWidth="1"/>
    <col min="8453" max="8453" width="31.7109375" style="117" customWidth="1"/>
    <col min="8454" max="8454" width="17.7109375" style="117" customWidth="1"/>
    <col min="8455" max="8455" width="14.28515625" style="117" customWidth="1"/>
    <col min="8456" max="8456" width="12.7109375" style="117" customWidth="1"/>
    <col min="8457" max="8457" width="12.42578125" style="117" customWidth="1"/>
    <col min="8458" max="8458" width="13" style="117" customWidth="1"/>
    <col min="8459" max="8704" width="8.85546875" style="117"/>
    <col min="8705" max="8705" width="10.140625" style="117" customWidth="1"/>
    <col min="8706" max="8706" width="10.28515625" style="117" customWidth="1"/>
    <col min="8707" max="8707" width="10" style="117" customWidth="1"/>
    <col min="8708" max="8708" width="36" style="117" customWidth="1"/>
    <col min="8709" max="8709" width="31.7109375" style="117" customWidth="1"/>
    <col min="8710" max="8710" width="17.7109375" style="117" customWidth="1"/>
    <col min="8711" max="8711" width="14.28515625" style="117" customWidth="1"/>
    <col min="8712" max="8712" width="12.7109375" style="117" customWidth="1"/>
    <col min="8713" max="8713" width="12.42578125" style="117" customWidth="1"/>
    <col min="8714" max="8714" width="13" style="117" customWidth="1"/>
    <col min="8715" max="8960" width="8.85546875" style="117"/>
    <col min="8961" max="8961" width="10.140625" style="117" customWidth="1"/>
    <col min="8962" max="8962" width="10.28515625" style="117" customWidth="1"/>
    <col min="8963" max="8963" width="10" style="117" customWidth="1"/>
    <col min="8964" max="8964" width="36" style="117" customWidth="1"/>
    <col min="8965" max="8965" width="31.7109375" style="117" customWidth="1"/>
    <col min="8966" max="8966" width="17.7109375" style="117" customWidth="1"/>
    <col min="8967" max="8967" width="14.28515625" style="117" customWidth="1"/>
    <col min="8968" max="8968" width="12.7109375" style="117" customWidth="1"/>
    <col min="8969" max="8969" width="12.42578125" style="117" customWidth="1"/>
    <col min="8970" max="8970" width="13" style="117" customWidth="1"/>
    <col min="8971" max="9216" width="8.85546875" style="117"/>
    <col min="9217" max="9217" width="10.140625" style="117" customWidth="1"/>
    <col min="9218" max="9218" width="10.28515625" style="117" customWidth="1"/>
    <col min="9219" max="9219" width="10" style="117" customWidth="1"/>
    <col min="9220" max="9220" width="36" style="117" customWidth="1"/>
    <col min="9221" max="9221" width="31.7109375" style="117" customWidth="1"/>
    <col min="9222" max="9222" width="17.7109375" style="117" customWidth="1"/>
    <col min="9223" max="9223" width="14.28515625" style="117" customWidth="1"/>
    <col min="9224" max="9224" width="12.7109375" style="117" customWidth="1"/>
    <col min="9225" max="9225" width="12.42578125" style="117" customWidth="1"/>
    <col min="9226" max="9226" width="13" style="117" customWidth="1"/>
    <col min="9227" max="9472" width="8.85546875" style="117"/>
    <col min="9473" max="9473" width="10.140625" style="117" customWidth="1"/>
    <col min="9474" max="9474" width="10.28515625" style="117" customWidth="1"/>
    <col min="9475" max="9475" width="10" style="117" customWidth="1"/>
    <col min="9476" max="9476" width="36" style="117" customWidth="1"/>
    <col min="9477" max="9477" width="31.7109375" style="117" customWidth="1"/>
    <col min="9478" max="9478" width="17.7109375" style="117" customWidth="1"/>
    <col min="9479" max="9479" width="14.28515625" style="117" customWidth="1"/>
    <col min="9480" max="9480" width="12.7109375" style="117" customWidth="1"/>
    <col min="9481" max="9481" width="12.42578125" style="117" customWidth="1"/>
    <col min="9482" max="9482" width="13" style="117" customWidth="1"/>
    <col min="9483" max="9728" width="8.85546875" style="117"/>
    <col min="9729" max="9729" width="10.140625" style="117" customWidth="1"/>
    <col min="9730" max="9730" width="10.28515625" style="117" customWidth="1"/>
    <col min="9731" max="9731" width="10" style="117" customWidth="1"/>
    <col min="9732" max="9732" width="36" style="117" customWidth="1"/>
    <col min="9733" max="9733" width="31.7109375" style="117" customWidth="1"/>
    <col min="9734" max="9734" width="17.7109375" style="117" customWidth="1"/>
    <col min="9735" max="9735" width="14.28515625" style="117" customWidth="1"/>
    <col min="9736" max="9736" width="12.7109375" style="117" customWidth="1"/>
    <col min="9737" max="9737" width="12.42578125" style="117" customWidth="1"/>
    <col min="9738" max="9738" width="13" style="117" customWidth="1"/>
    <col min="9739" max="9984" width="8.85546875" style="117"/>
    <col min="9985" max="9985" width="10.140625" style="117" customWidth="1"/>
    <col min="9986" max="9986" width="10.28515625" style="117" customWidth="1"/>
    <col min="9987" max="9987" width="10" style="117" customWidth="1"/>
    <col min="9988" max="9988" width="36" style="117" customWidth="1"/>
    <col min="9989" max="9989" width="31.7109375" style="117" customWidth="1"/>
    <col min="9990" max="9990" width="17.7109375" style="117" customWidth="1"/>
    <col min="9991" max="9991" width="14.28515625" style="117" customWidth="1"/>
    <col min="9992" max="9992" width="12.7109375" style="117" customWidth="1"/>
    <col min="9993" max="9993" width="12.42578125" style="117" customWidth="1"/>
    <col min="9994" max="9994" width="13" style="117" customWidth="1"/>
    <col min="9995" max="10240" width="8.85546875" style="117"/>
    <col min="10241" max="10241" width="10.140625" style="117" customWidth="1"/>
    <col min="10242" max="10242" width="10.28515625" style="117" customWidth="1"/>
    <col min="10243" max="10243" width="10" style="117" customWidth="1"/>
    <col min="10244" max="10244" width="36" style="117" customWidth="1"/>
    <col min="10245" max="10245" width="31.7109375" style="117" customWidth="1"/>
    <col min="10246" max="10246" width="17.7109375" style="117" customWidth="1"/>
    <col min="10247" max="10247" width="14.28515625" style="117" customWidth="1"/>
    <col min="10248" max="10248" width="12.7109375" style="117" customWidth="1"/>
    <col min="10249" max="10249" width="12.42578125" style="117" customWidth="1"/>
    <col min="10250" max="10250" width="13" style="117" customWidth="1"/>
    <col min="10251" max="10496" width="8.85546875" style="117"/>
    <col min="10497" max="10497" width="10.140625" style="117" customWidth="1"/>
    <col min="10498" max="10498" width="10.28515625" style="117" customWidth="1"/>
    <col min="10499" max="10499" width="10" style="117" customWidth="1"/>
    <col min="10500" max="10500" width="36" style="117" customWidth="1"/>
    <col min="10501" max="10501" width="31.7109375" style="117" customWidth="1"/>
    <col min="10502" max="10502" width="17.7109375" style="117" customWidth="1"/>
    <col min="10503" max="10503" width="14.28515625" style="117" customWidth="1"/>
    <col min="10504" max="10504" width="12.7109375" style="117" customWidth="1"/>
    <col min="10505" max="10505" width="12.42578125" style="117" customWidth="1"/>
    <col min="10506" max="10506" width="13" style="117" customWidth="1"/>
    <col min="10507" max="10752" width="8.85546875" style="117"/>
    <col min="10753" max="10753" width="10.140625" style="117" customWidth="1"/>
    <col min="10754" max="10754" width="10.28515625" style="117" customWidth="1"/>
    <col min="10755" max="10755" width="10" style="117" customWidth="1"/>
    <col min="10756" max="10756" width="36" style="117" customWidth="1"/>
    <col min="10757" max="10757" width="31.7109375" style="117" customWidth="1"/>
    <col min="10758" max="10758" width="17.7109375" style="117" customWidth="1"/>
    <col min="10759" max="10759" width="14.28515625" style="117" customWidth="1"/>
    <col min="10760" max="10760" width="12.7109375" style="117" customWidth="1"/>
    <col min="10761" max="10761" width="12.42578125" style="117" customWidth="1"/>
    <col min="10762" max="10762" width="13" style="117" customWidth="1"/>
    <col min="10763" max="11008" width="8.85546875" style="117"/>
    <col min="11009" max="11009" width="10.140625" style="117" customWidth="1"/>
    <col min="11010" max="11010" width="10.28515625" style="117" customWidth="1"/>
    <col min="11011" max="11011" width="10" style="117" customWidth="1"/>
    <col min="11012" max="11012" width="36" style="117" customWidth="1"/>
    <col min="11013" max="11013" width="31.7109375" style="117" customWidth="1"/>
    <col min="11014" max="11014" width="17.7109375" style="117" customWidth="1"/>
    <col min="11015" max="11015" width="14.28515625" style="117" customWidth="1"/>
    <col min="11016" max="11016" width="12.7109375" style="117" customWidth="1"/>
    <col min="11017" max="11017" width="12.42578125" style="117" customWidth="1"/>
    <col min="11018" max="11018" width="13" style="117" customWidth="1"/>
    <col min="11019" max="11264" width="8.85546875" style="117"/>
    <col min="11265" max="11265" width="10.140625" style="117" customWidth="1"/>
    <col min="11266" max="11266" width="10.28515625" style="117" customWidth="1"/>
    <col min="11267" max="11267" width="10" style="117" customWidth="1"/>
    <col min="11268" max="11268" width="36" style="117" customWidth="1"/>
    <col min="11269" max="11269" width="31.7109375" style="117" customWidth="1"/>
    <col min="11270" max="11270" width="17.7109375" style="117" customWidth="1"/>
    <col min="11271" max="11271" width="14.28515625" style="117" customWidth="1"/>
    <col min="11272" max="11272" width="12.7109375" style="117" customWidth="1"/>
    <col min="11273" max="11273" width="12.42578125" style="117" customWidth="1"/>
    <col min="11274" max="11274" width="13" style="117" customWidth="1"/>
    <col min="11275" max="11520" width="8.85546875" style="117"/>
    <col min="11521" max="11521" width="10.140625" style="117" customWidth="1"/>
    <col min="11522" max="11522" width="10.28515625" style="117" customWidth="1"/>
    <col min="11523" max="11523" width="10" style="117" customWidth="1"/>
    <col min="11524" max="11524" width="36" style="117" customWidth="1"/>
    <col min="11525" max="11525" width="31.7109375" style="117" customWidth="1"/>
    <col min="11526" max="11526" width="17.7109375" style="117" customWidth="1"/>
    <col min="11527" max="11527" width="14.28515625" style="117" customWidth="1"/>
    <col min="11528" max="11528" width="12.7109375" style="117" customWidth="1"/>
    <col min="11529" max="11529" width="12.42578125" style="117" customWidth="1"/>
    <col min="11530" max="11530" width="13" style="117" customWidth="1"/>
    <col min="11531" max="11776" width="8.85546875" style="117"/>
    <col min="11777" max="11777" width="10.140625" style="117" customWidth="1"/>
    <col min="11778" max="11778" width="10.28515625" style="117" customWidth="1"/>
    <col min="11779" max="11779" width="10" style="117" customWidth="1"/>
    <col min="11780" max="11780" width="36" style="117" customWidth="1"/>
    <col min="11781" max="11781" width="31.7109375" style="117" customWidth="1"/>
    <col min="11782" max="11782" width="17.7109375" style="117" customWidth="1"/>
    <col min="11783" max="11783" width="14.28515625" style="117" customWidth="1"/>
    <col min="11784" max="11784" width="12.7109375" style="117" customWidth="1"/>
    <col min="11785" max="11785" width="12.42578125" style="117" customWidth="1"/>
    <col min="11786" max="11786" width="13" style="117" customWidth="1"/>
    <col min="11787" max="12032" width="8.85546875" style="117"/>
    <col min="12033" max="12033" width="10.140625" style="117" customWidth="1"/>
    <col min="12034" max="12034" width="10.28515625" style="117" customWidth="1"/>
    <col min="12035" max="12035" width="10" style="117" customWidth="1"/>
    <col min="12036" max="12036" width="36" style="117" customWidth="1"/>
    <col min="12037" max="12037" width="31.7109375" style="117" customWidth="1"/>
    <col min="12038" max="12038" width="17.7109375" style="117" customWidth="1"/>
    <col min="12039" max="12039" width="14.28515625" style="117" customWidth="1"/>
    <col min="12040" max="12040" width="12.7109375" style="117" customWidth="1"/>
    <col min="12041" max="12041" width="12.42578125" style="117" customWidth="1"/>
    <col min="12042" max="12042" width="13" style="117" customWidth="1"/>
    <col min="12043" max="12288" width="8.85546875" style="117"/>
    <col min="12289" max="12289" width="10.140625" style="117" customWidth="1"/>
    <col min="12290" max="12290" width="10.28515625" style="117" customWidth="1"/>
    <col min="12291" max="12291" width="10" style="117" customWidth="1"/>
    <col min="12292" max="12292" width="36" style="117" customWidth="1"/>
    <col min="12293" max="12293" width="31.7109375" style="117" customWidth="1"/>
    <col min="12294" max="12294" width="17.7109375" style="117" customWidth="1"/>
    <col min="12295" max="12295" width="14.28515625" style="117" customWidth="1"/>
    <col min="12296" max="12296" width="12.7109375" style="117" customWidth="1"/>
    <col min="12297" max="12297" width="12.42578125" style="117" customWidth="1"/>
    <col min="12298" max="12298" width="13" style="117" customWidth="1"/>
    <col min="12299" max="12544" width="8.85546875" style="117"/>
    <col min="12545" max="12545" width="10.140625" style="117" customWidth="1"/>
    <col min="12546" max="12546" width="10.28515625" style="117" customWidth="1"/>
    <col min="12547" max="12547" width="10" style="117" customWidth="1"/>
    <col min="12548" max="12548" width="36" style="117" customWidth="1"/>
    <col min="12549" max="12549" width="31.7109375" style="117" customWidth="1"/>
    <col min="12550" max="12550" width="17.7109375" style="117" customWidth="1"/>
    <col min="12551" max="12551" width="14.28515625" style="117" customWidth="1"/>
    <col min="12552" max="12552" width="12.7109375" style="117" customWidth="1"/>
    <col min="12553" max="12553" width="12.42578125" style="117" customWidth="1"/>
    <col min="12554" max="12554" width="13" style="117" customWidth="1"/>
    <col min="12555" max="12800" width="8.85546875" style="117"/>
    <col min="12801" max="12801" width="10.140625" style="117" customWidth="1"/>
    <col min="12802" max="12802" width="10.28515625" style="117" customWidth="1"/>
    <col min="12803" max="12803" width="10" style="117" customWidth="1"/>
    <col min="12804" max="12804" width="36" style="117" customWidth="1"/>
    <col min="12805" max="12805" width="31.7109375" style="117" customWidth="1"/>
    <col min="12806" max="12806" width="17.7109375" style="117" customWidth="1"/>
    <col min="12807" max="12807" width="14.28515625" style="117" customWidth="1"/>
    <col min="12808" max="12808" width="12.7109375" style="117" customWidth="1"/>
    <col min="12809" max="12809" width="12.42578125" style="117" customWidth="1"/>
    <col min="12810" max="12810" width="13" style="117" customWidth="1"/>
    <col min="12811" max="13056" width="8.85546875" style="117"/>
    <col min="13057" max="13057" width="10.140625" style="117" customWidth="1"/>
    <col min="13058" max="13058" width="10.28515625" style="117" customWidth="1"/>
    <col min="13059" max="13059" width="10" style="117" customWidth="1"/>
    <col min="13060" max="13060" width="36" style="117" customWidth="1"/>
    <col min="13061" max="13061" width="31.7109375" style="117" customWidth="1"/>
    <col min="13062" max="13062" width="17.7109375" style="117" customWidth="1"/>
    <col min="13063" max="13063" width="14.28515625" style="117" customWidth="1"/>
    <col min="13064" max="13064" width="12.7109375" style="117" customWidth="1"/>
    <col min="13065" max="13065" width="12.42578125" style="117" customWidth="1"/>
    <col min="13066" max="13066" width="13" style="117" customWidth="1"/>
    <col min="13067" max="13312" width="8.85546875" style="117"/>
    <col min="13313" max="13313" width="10.140625" style="117" customWidth="1"/>
    <col min="13314" max="13314" width="10.28515625" style="117" customWidth="1"/>
    <col min="13315" max="13315" width="10" style="117" customWidth="1"/>
    <col min="13316" max="13316" width="36" style="117" customWidth="1"/>
    <col min="13317" max="13317" width="31.7109375" style="117" customWidth="1"/>
    <col min="13318" max="13318" width="17.7109375" style="117" customWidth="1"/>
    <col min="13319" max="13319" width="14.28515625" style="117" customWidth="1"/>
    <col min="13320" max="13320" width="12.7109375" style="117" customWidth="1"/>
    <col min="13321" max="13321" width="12.42578125" style="117" customWidth="1"/>
    <col min="13322" max="13322" width="13" style="117" customWidth="1"/>
    <col min="13323" max="13568" width="8.85546875" style="117"/>
    <col min="13569" max="13569" width="10.140625" style="117" customWidth="1"/>
    <col min="13570" max="13570" width="10.28515625" style="117" customWidth="1"/>
    <col min="13571" max="13571" width="10" style="117" customWidth="1"/>
    <col min="13572" max="13572" width="36" style="117" customWidth="1"/>
    <col min="13573" max="13573" width="31.7109375" style="117" customWidth="1"/>
    <col min="13574" max="13574" width="17.7109375" style="117" customWidth="1"/>
    <col min="13575" max="13575" width="14.28515625" style="117" customWidth="1"/>
    <col min="13576" max="13576" width="12.7109375" style="117" customWidth="1"/>
    <col min="13577" max="13577" width="12.42578125" style="117" customWidth="1"/>
    <col min="13578" max="13578" width="13" style="117" customWidth="1"/>
    <col min="13579" max="13824" width="8.85546875" style="117"/>
    <col min="13825" max="13825" width="10.140625" style="117" customWidth="1"/>
    <col min="13826" max="13826" width="10.28515625" style="117" customWidth="1"/>
    <col min="13827" max="13827" width="10" style="117" customWidth="1"/>
    <col min="13828" max="13828" width="36" style="117" customWidth="1"/>
    <col min="13829" max="13829" width="31.7109375" style="117" customWidth="1"/>
    <col min="13830" max="13830" width="17.7109375" style="117" customWidth="1"/>
    <col min="13831" max="13831" width="14.28515625" style="117" customWidth="1"/>
    <col min="13832" max="13832" width="12.7109375" style="117" customWidth="1"/>
    <col min="13833" max="13833" width="12.42578125" style="117" customWidth="1"/>
    <col min="13834" max="13834" width="13" style="117" customWidth="1"/>
    <col min="13835" max="14080" width="8.85546875" style="117"/>
    <col min="14081" max="14081" width="10.140625" style="117" customWidth="1"/>
    <col min="14082" max="14082" width="10.28515625" style="117" customWidth="1"/>
    <col min="14083" max="14083" width="10" style="117" customWidth="1"/>
    <col min="14084" max="14084" width="36" style="117" customWidth="1"/>
    <col min="14085" max="14085" width="31.7109375" style="117" customWidth="1"/>
    <col min="14086" max="14086" width="17.7109375" style="117" customWidth="1"/>
    <col min="14087" max="14087" width="14.28515625" style="117" customWidth="1"/>
    <col min="14088" max="14088" width="12.7109375" style="117" customWidth="1"/>
    <col min="14089" max="14089" width="12.42578125" style="117" customWidth="1"/>
    <col min="14090" max="14090" width="13" style="117" customWidth="1"/>
    <col min="14091" max="14336" width="8.85546875" style="117"/>
    <col min="14337" max="14337" width="10.140625" style="117" customWidth="1"/>
    <col min="14338" max="14338" width="10.28515625" style="117" customWidth="1"/>
    <col min="14339" max="14339" width="10" style="117" customWidth="1"/>
    <col min="14340" max="14340" width="36" style="117" customWidth="1"/>
    <col min="14341" max="14341" width="31.7109375" style="117" customWidth="1"/>
    <col min="14342" max="14342" width="17.7109375" style="117" customWidth="1"/>
    <col min="14343" max="14343" width="14.28515625" style="117" customWidth="1"/>
    <col min="14344" max="14344" width="12.7109375" style="117" customWidth="1"/>
    <col min="14345" max="14345" width="12.42578125" style="117" customWidth="1"/>
    <col min="14346" max="14346" width="13" style="117" customWidth="1"/>
    <col min="14347" max="14592" width="8.85546875" style="117"/>
    <col min="14593" max="14593" width="10.140625" style="117" customWidth="1"/>
    <col min="14594" max="14594" width="10.28515625" style="117" customWidth="1"/>
    <col min="14595" max="14595" width="10" style="117" customWidth="1"/>
    <col min="14596" max="14596" width="36" style="117" customWidth="1"/>
    <col min="14597" max="14597" width="31.7109375" style="117" customWidth="1"/>
    <col min="14598" max="14598" width="17.7109375" style="117" customWidth="1"/>
    <col min="14599" max="14599" width="14.28515625" style="117" customWidth="1"/>
    <col min="14600" max="14600" width="12.7109375" style="117" customWidth="1"/>
    <col min="14601" max="14601" width="12.42578125" style="117" customWidth="1"/>
    <col min="14602" max="14602" width="13" style="117" customWidth="1"/>
    <col min="14603" max="14848" width="8.85546875" style="117"/>
    <col min="14849" max="14849" width="10.140625" style="117" customWidth="1"/>
    <col min="14850" max="14850" width="10.28515625" style="117" customWidth="1"/>
    <col min="14851" max="14851" width="10" style="117" customWidth="1"/>
    <col min="14852" max="14852" width="36" style="117" customWidth="1"/>
    <col min="14853" max="14853" width="31.7109375" style="117" customWidth="1"/>
    <col min="14854" max="14854" width="17.7109375" style="117" customWidth="1"/>
    <col min="14855" max="14855" width="14.28515625" style="117" customWidth="1"/>
    <col min="14856" max="14856" width="12.7109375" style="117" customWidth="1"/>
    <col min="14857" max="14857" width="12.42578125" style="117" customWidth="1"/>
    <col min="14858" max="14858" width="13" style="117" customWidth="1"/>
    <col min="14859" max="15104" width="8.85546875" style="117"/>
    <col min="15105" max="15105" width="10.140625" style="117" customWidth="1"/>
    <col min="15106" max="15106" width="10.28515625" style="117" customWidth="1"/>
    <col min="15107" max="15107" width="10" style="117" customWidth="1"/>
    <col min="15108" max="15108" width="36" style="117" customWidth="1"/>
    <col min="15109" max="15109" width="31.7109375" style="117" customWidth="1"/>
    <col min="15110" max="15110" width="17.7109375" style="117" customWidth="1"/>
    <col min="15111" max="15111" width="14.28515625" style="117" customWidth="1"/>
    <col min="15112" max="15112" width="12.7109375" style="117" customWidth="1"/>
    <col min="15113" max="15113" width="12.42578125" style="117" customWidth="1"/>
    <col min="15114" max="15114" width="13" style="117" customWidth="1"/>
    <col min="15115" max="15360" width="8.85546875" style="117"/>
    <col min="15361" max="15361" width="10.140625" style="117" customWidth="1"/>
    <col min="15362" max="15362" width="10.28515625" style="117" customWidth="1"/>
    <col min="15363" max="15363" width="10" style="117" customWidth="1"/>
    <col min="15364" max="15364" width="36" style="117" customWidth="1"/>
    <col min="15365" max="15365" width="31.7109375" style="117" customWidth="1"/>
    <col min="15366" max="15366" width="17.7109375" style="117" customWidth="1"/>
    <col min="15367" max="15367" width="14.28515625" style="117" customWidth="1"/>
    <col min="15368" max="15368" width="12.7109375" style="117" customWidth="1"/>
    <col min="15369" max="15369" width="12.42578125" style="117" customWidth="1"/>
    <col min="15370" max="15370" width="13" style="117" customWidth="1"/>
    <col min="15371" max="15616" width="8.85546875" style="117"/>
    <col min="15617" max="15617" width="10.140625" style="117" customWidth="1"/>
    <col min="15618" max="15618" width="10.28515625" style="117" customWidth="1"/>
    <col min="15619" max="15619" width="10" style="117" customWidth="1"/>
    <col min="15620" max="15620" width="36" style="117" customWidth="1"/>
    <col min="15621" max="15621" width="31.7109375" style="117" customWidth="1"/>
    <col min="15622" max="15622" width="17.7109375" style="117" customWidth="1"/>
    <col min="15623" max="15623" width="14.28515625" style="117" customWidth="1"/>
    <col min="15624" max="15624" width="12.7109375" style="117" customWidth="1"/>
    <col min="15625" max="15625" width="12.42578125" style="117" customWidth="1"/>
    <col min="15626" max="15626" width="13" style="117" customWidth="1"/>
    <col min="15627" max="15872" width="8.85546875" style="117"/>
    <col min="15873" max="15873" width="10.140625" style="117" customWidth="1"/>
    <col min="15874" max="15874" width="10.28515625" style="117" customWidth="1"/>
    <col min="15875" max="15875" width="10" style="117" customWidth="1"/>
    <col min="15876" max="15876" width="36" style="117" customWidth="1"/>
    <col min="15877" max="15877" width="31.7109375" style="117" customWidth="1"/>
    <col min="15878" max="15878" width="17.7109375" style="117" customWidth="1"/>
    <col min="15879" max="15879" width="14.28515625" style="117" customWidth="1"/>
    <col min="15880" max="15880" width="12.7109375" style="117" customWidth="1"/>
    <col min="15881" max="15881" width="12.42578125" style="117" customWidth="1"/>
    <col min="15882" max="15882" width="13" style="117" customWidth="1"/>
    <col min="15883" max="16128" width="8.85546875" style="117"/>
    <col min="16129" max="16129" width="10.140625" style="117" customWidth="1"/>
    <col min="16130" max="16130" width="10.28515625" style="117" customWidth="1"/>
    <col min="16131" max="16131" width="10" style="117" customWidth="1"/>
    <col min="16132" max="16132" width="36" style="117" customWidth="1"/>
    <col min="16133" max="16133" width="31.7109375" style="117" customWidth="1"/>
    <col min="16134" max="16134" width="17.7109375" style="117" customWidth="1"/>
    <col min="16135" max="16135" width="14.28515625" style="117" customWidth="1"/>
    <col min="16136" max="16136" width="12.7109375" style="117" customWidth="1"/>
    <col min="16137" max="16137" width="12.42578125" style="117" customWidth="1"/>
    <col min="16138" max="16138" width="13" style="117" customWidth="1"/>
    <col min="16139" max="16384" width="8.85546875" style="117"/>
  </cols>
  <sheetData>
    <row r="1" spans="1:10" s="74" customFormat="1" ht="19.899999999999999" customHeight="1" x14ac:dyDescent="0.2">
      <c r="A1" s="341"/>
      <c r="B1" s="341"/>
      <c r="C1" s="341"/>
      <c r="D1" s="341"/>
      <c r="E1" s="341"/>
      <c r="F1" s="341"/>
      <c r="G1" s="341"/>
      <c r="H1" s="457" t="s">
        <v>426</v>
      </c>
      <c r="I1" s="457"/>
      <c r="J1" s="457"/>
    </row>
    <row r="2" spans="1:10" s="74" customFormat="1" ht="26.45" customHeight="1" x14ac:dyDescent="0.2">
      <c r="A2" s="341"/>
      <c r="B2" s="341"/>
      <c r="C2" s="341"/>
      <c r="D2" s="341"/>
      <c r="E2" s="341"/>
      <c r="F2" s="341"/>
      <c r="G2" s="341"/>
      <c r="H2" s="457" t="s">
        <v>427</v>
      </c>
      <c r="I2" s="457"/>
      <c r="J2" s="457"/>
    </row>
    <row r="3" spans="1:10" s="74" customFormat="1" ht="18" customHeight="1" x14ac:dyDescent="0.2">
      <c r="A3" s="341"/>
      <c r="B3" s="341"/>
      <c r="C3" s="341"/>
      <c r="D3" s="341"/>
      <c r="E3" s="341"/>
      <c r="F3" s="341"/>
      <c r="G3" s="341"/>
      <c r="H3" s="353" t="s">
        <v>1078</v>
      </c>
      <c r="I3" s="339"/>
      <c r="J3" s="339"/>
    </row>
    <row r="4" spans="1:10" x14ac:dyDescent="0.2">
      <c r="A4" s="341"/>
      <c r="B4" s="341"/>
      <c r="C4" s="341"/>
      <c r="D4" s="341"/>
      <c r="E4" s="341"/>
      <c r="F4" s="341"/>
      <c r="G4" s="341"/>
      <c r="H4" s="341"/>
      <c r="I4" s="341"/>
      <c r="J4" s="341"/>
    </row>
    <row r="5" spans="1:10" s="74" customFormat="1" ht="12.75" customHeight="1" x14ac:dyDescent="0.2">
      <c r="A5" s="393" t="s">
        <v>428</v>
      </c>
      <c r="B5" s="393"/>
      <c r="C5" s="393"/>
      <c r="D5" s="393"/>
      <c r="E5" s="393"/>
      <c r="F5" s="393"/>
      <c r="G5" s="393"/>
      <c r="H5" s="393"/>
      <c r="I5" s="393"/>
      <c r="J5" s="393"/>
    </row>
    <row r="6" spans="1:10" x14ac:dyDescent="0.2">
      <c r="A6" s="341"/>
      <c r="B6" s="341"/>
      <c r="C6" s="341"/>
      <c r="D6" s="341"/>
      <c r="E6" s="341"/>
      <c r="F6" s="341"/>
      <c r="G6" s="341"/>
      <c r="H6" s="341"/>
      <c r="I6" s="341"/>
      <c r="J6" s="341"/>
    </row>
    <row r="7" spans="1:10" ht="11.25" customHeight="1" x14ac:dyDescent="0.2">
      <c r="A7" s="458">
        <v>2600000000</v>
      </c>
      <c r="B7" s="458"/>
      <c r="C7" s="341"/>
      <c r="D7" s="341"/>
      <c r="E7" s="341"/>
      <c r="F7" s="341"/>
      <c r="G7" s="341"/>
      <c r="H7" s="341"/>
      <c r="I7" s="341"/>
      <c r="J7" s="341"/>
    </row>
    <row r="8" spans="1:10" ht="11.25" customHeight="1" x14ac:dyDescent="0.2">
      <c r="A8" s="459" t="s">
        <v>51</v>
      </c>
      <c r="B8" s="459"/>
      <c r="C8" s="341"/>
      <c r="D8" s="341"/>
      <c r="E8" s="341"/>
      <c r="F8" s="341"/>
      <c r="G8" s="341"/>
      <c r="H8" s="341"/>
      <c r="I8" s="341"/>
      <c r="J8" s="341"/>
    </row>
    <row r="9" spans="1:10" s="74" customFormat="1" ht="11.25" customHeight="1" x14ac:dyDescent="0.2">
      <c r="A9" s="341"/>
      <c r="B9" s="341"/>
      <c r="C9" s="341"/>
      <c r="D9" s="341"/>
      <c r="E9" s="341"/>
      <c r="F9" s="341"/>
      <c r="G9" s="341"/>
      <c r="H9" s="341"/>
      <c r="I9" s="341"/>
      <c r="J9" s="354" t="s">
        <v>429</v>
      </c>
    </row>
    <row r="10" spans="1:10" s="74" customFormat="1" ht="30.75" customHeight="1" x14ac:dyDescent="0.2">
      <c r="A10" s="460" t="s">
        <v>153</v>
      </c>
      <c r="B10" s="460" t="s">
        <v>154</v>
      </c>
      <c r="C10" s="460" t="s">
        <v>155</v>
      </c>
      <c r="D10" s="462" t="s">
        <v>430</v>
      </c>
      <c r="E10" s="462" t="s">
        <v>431</v>
      </c>
      <c r="F10" s="464" t="s">
        <v>432</v>
      </c>
      <c r="G10" s="462" t="s">
        <v>4</v>
      </c>
      <c r="H10" s="462" t="s">
        <v>5</v>
      </c>
      <c r="I10" s="466" t="s">
        <v>6</v>
      </c>
      <c r="J10" s="466"/>
    </row>
    <row r="11" spans="1:10" s="74" customFormat="1" ht="43.15" customHeight="1" x14ac:dyDescent="0.2">
      <c r="A11" s="461"/>
      <c r="B11" s="461"/>
      <c r="C11" s="461"/>
      <c r="D11" s="463"/>
      <c r="E11" s="463"/>
      <c r="F11" s="465"/>
      <c r="G11" s="463"/>
      <c r="H11" s="463"/>
      <c r="I11" s="223" t="s">
        <v>7</v>
      </c>
      <c r="J11" s="89" t="s">
        <v>161</v>
      </c>
    </row>
    <row r="12" spans="1:10" s="74" customFormat="1" ht="11.25" customHeight="1" x14ac:dyDescent="0.2">
      <c r="A12" s="224">
        <v>1</v>
      </c>
      <c r="B12" s="224">
        <v>2</v>
      </c>
      <c r="C12" s="224">
        <v>3</v>
      </c>
      <c r="D12" s="225">
        <v>4</v>
      </c>
      <c r="E12" s="225">
        <v>5</v>
      </c>
      <c r="F12" s="98">
        <v>6</v>
      </c>
      <c r="G12" s="225">
        <v>7</v>
      </c>
      <c r="H12" s="225">
        <v>8</v>
      </c>
      <c r="I12" s="98">
        <v>9</v>
      </c>
      <c r="J12" s="98">
        <v>10</v>
      </c>
    </row>
    <row r="13" spans="1:10" s="74" customFormat="1" ht="11.25" customHeight="1" x14ac:dyDescent="0.2">
      <c r="A13" s="226">
        <v>100000</v>
      </c>
      <c r="B13" s="227"/>
      <c r="C13" s="227"/>
      <c r="D13" s="228" t="s">
        <v>164</v>
      </c>
      <c r="E13" s="229"/>
      <c r="F13" s="230"/>
      <c r="G13" s="231">
        <v>817550000</v>
      </c>
      <c r="H13" s="231">
        <v>817550000</v>
      </c>
      <c r="I13" s="230"/>
      <c r="J13" s="230"/>
    </row>
    <row r="14" spans="1:10" s="237" customFormat="1" ht="11.25" customHeight="1" x14ac:dyDescent="0.2">
      <c r="A14" s="232">
        <v>110000</v>
      </c>
      <c r="B14" s="233"/>
      <c r="C14" s="233"/>
      <c r="D14" s="234" t="s">
        <v>164</v>
      </c>
      <c r="E14" s="234"/>
      <c r="F14" s="234"/>
      <c r="G14" s="235">
        <v>817550000</v>
      </c>
      <c r="H14" s="235">
        <v>817550000</v>
      </c>
      <c r="I14" s="236"/>
      <c r="J14" s="236"/>
    </row>
    <row r="15" spans="1:10" s="74" customFormat="1" ht="53.25" customHeight="1" x14ac:dyDescent="0.2">
      <c r="A15" s="238">
        <v>110180</v>
      </c>
      <c r="B15" s="239">
        <v>180</v>
      </c>
      <c r="C15" s="240">
        <v>133</v>
      </c>
      <c r="D15" s="241" t="s">
        <v>166</v>
      </c>
      <c r="E15" s="241" t="s">
        <v>433</v>
      </c>
      <c r="F15" s="241" t="s">
        <v>434</v>
      </c>
      <c r="G15" s="231">
        <v>97550000</v>
      </c>
      <c r="H15" s="231">
        <v>97550000</v>
      </c>
      <c r="I15" s="230"/>
      <c r="J15" s="230"/>
    </row>
    <row r="16" spans="1:10" s="74" customFormat="1" ht="53.25" customHeight="1" x14ac:dyDescent="0.2">
      <c r="A16" s="238">
        <v>111142</v>
      </c>
      <c r="B16" s="242">
        <v>1142</v>
      </c>
      <c r="C16" s="240">
        <v>990</v>
      </c>
      <c r="D16" s="241" t="s">
        <v>167</v>
      </c>
      <c r="E16" s="241" t="s">
        <v>433</v>
      </c>
      <c r="F16" s="241" t="s">
        <v>434</v>
      </c>
      <c r="G16" s="231">
        <v>127765000</v>
      </c>
      <c r="H16" s="231">
        <v>127765000</v>
      </c>
      <c r="I16" s="230"/>
      <c r="J16" s="230"/>
    </row>
    <row r="17" spans="1:10" s="74" customFormat="1" ht="53.25" customHeight="1" x14ac:dyDescent="0.2">
      <c r="A17" s="238">
        <v>113242</v>
      </c>
      <c r="B17" s="242">
        <v>3242</v>
      </c>
      <c r="C17" s="243">
        <v>1090</v>
      </c>
      <c r="D17" s="241" t="s">
        <v>168</v>
      </c>
      <c r="E17" s="241" t="s">
        <v>433</v>
      </c>
      <c r="F17" s="241" t="s">
        <v>434</v>
      </c>
      <c r="G17" s="231">
        <v>454550000</v>
      </c>
      <c r="H17" s="231">
        <v>454550000</v>
      </c>
      <c r="I17" s="230"/>
      <c r="J17" s="230"/>
    </row>
    <row r="18" spans="1:10" s="74" customFormat="1" ht="53.25" customHeight="1" x14ac:dyDescent="0.2">
      <c r="A18" s="238">
        <v>116090</v>
      </c>
      <c r="B18" s="242">
        <v>6090</v>
      </c>
      <c r="C18" s="240">
        <v>640</v>
      </c>
      <c r="D18" s="241" t="s">
        <v>169</v>
      </c>
      <c r="E18" s="241" t="s">
        <v>433</v>
      </c>
      <c r="F18" s="241" t="s">
        <v>434</v>
      </c>
      <c r="G18" s="231">
        <v>137685000</v>
      </c>
      <c r="H18" s="231">
        <v>137685000</v>
      </c>
      <c r="I18" s="230"/>
      <c r="J18" s="230"/>
    </row>
    <row r="19" spans="1:10" s="74" customFormat="1" ht="11.25" customHeight="1" x14ac:dyDescent="0.2">
      <c r="A19" s="226">
        <v>200000</v>
      </c>
      <c r="B19" s="227"/>
      <c r="C19" s="227"/>
      <c r="D19" s="228" t="s">
        <v>172</v>
      </c>
      <c r="E19" s="229"/>
      <c r="F19" s="230"/>
      <c r="G19" s="231">
        <v>159286100</v>
      </c>
      <c r="H19" s="231">
        <v>159286100</v>
      </c>
      <c r="I19" s="230"/>
      <c r="J19" s="230"/>
    </row>
    <row r="20" spans="1:10" s="237" customFormat="1" ht="21.75" customHeight="1" x14ac:dyDescent="0.2">
      <c r="A20" s="232">
        <v>220000</v>
      </c>
      <c r="B20" s="233"/>
      <c r="C20" s="233"/>
      <c r="D20" s="234" t="s">
        <v>173</v>
      </c>
      <c r="E20" s="234"/>
      <c r="F20" s="234"/>
      <c r="G20" s="235">
        <v>159286100</v>
      </c>
      <c r="H20" s="235">
        <v>159286100</v>
      </c>
      <c r="I20" s="236"/>
      <c r="J20" s="236"/>
    </row>
    <row r="21" spans="1:10" s="74" customFormat="1" ht="32.25" customHeight="1" x14ac:dyDescent="0.2">
      <c r="A21" s="238">
        <v>222151</v>
      </c>
      <c r="B21" s="242">
        <v>2151</v>
      </c>
      <c r="C21" s="240">
        <v>763</v>
      </c>
      <c r="D21" s="241" t="s">
        <v>175</v>
      </c>
      <c r="E21" s="241" t="s">
        <v>435</v>
      </c>
      <c r="F21" s="241" t="s">
        <v>436</v>
      </c>
      <c r="G21" s="231">
        <v>159286100</v>
      </c>
      <c r="H21" s="231">
        <v>159286100</v>
      </c>
      <c r="I21" s="230"/>
      <c r="J21" s="230"/>
    </row>
    <row r="22" spans="1:10" s="74" customFormat="1" ht="21.75" customHeight="1" x14ac:dyDescent="0.2">
      <c r="A22" s="226">
        <v>600000</v>
      </c>
      <c r="B22" s="227"/>
      <c r="C22" s="227"/>
      <c r="D22" s="228" t="s">
        <v>180</v>
      </c>
      <c r="E22" s="229"/>
      <c r="F22" s="230"/>
      <c r="G22" s="231">
        <v>1907131722</v>
      </c>
      <c r="H22" s="231">
        <v>1655614462</v>
      </c>
      <c r="I22" s="231">
        <v>251517260</v>
      </c>
      <c r="J22" s="230"/>
    </row>
    <row r="23" spans="1:10" s="237" customFormat="1" ht="21.75" customHeight="1" x14ac:dyDescent="0.2">
      <c r="A23" s="232">
        <v>610000</v>
      </c>
      <c r="B23" s="233"/>
      <c r="C23" s="233"/>
      <c r="D23" s="234" t="s">
        <v>180</v>
      </c>
      <c r="E23" s="234"/>
      <c r="F23" s="234"/>
      <c r="G23" s="235">
        <v>1907131722</v>
      </c>
      <c r="H23" s="235">
        <v>1655614462</v>
      </c>
      <c r="I23" s="235">
        <v>251517260</v>
      </c>
      <c r="J23" s="236"/>
    </row>
    <row r="24" spans="1:10" s="74" customFormat="1" ht="32.25" customHeight="1" x14ac:dyDescent="0.2">
      <c r="A24" s="238">
        <v>611021</v>
      </c>
      <c r="B24" s="242">
        <v>1021</v>
      </c>
      <c r="C24" s="240">
        <v>921</v>
      </c>
      <c r="D24" s="241" t="s">
        <v>182</v>
      </c>
      <c r="E24" s="241" t="s">
        <v>437</v>
      </c>
      <c r="F24" s="241" t="s">
        <v>438</v>
      </c>
      <c r="G24" s="231">
        <v>353000</v>
      </c>
      <c r="H24" s="231">
        <v>353000</v>
      </c>
      <c r="I24" s="230"/>
      <c r="J24" s="230"/>
    </row>
    <row r="25" spans="1:10" s="74" customFormat="1" ht="32.25" customHeight="1" x14ac:dyDescent="0.2">
      <c r="A25" s="238">
        <v>611023</v>
      </c>
      <c r="B25" s="242">
        <v>1023</v>
      </c>
      <c r="C25" s="240">
        <v>922</v>
      </c>
      <c r="D25" s="241" t="s">
        <v>183</v>
      </c>
      <c r="E25" s="241" t="s">
        <v>437</v>
      </c>
      <c r="F25" s="241" t="s">
        <v>438</v>
      </c>
      <c r="G25" s="231">
        <v>3468154</v>
      </c>
      <c r="H25" s="231">
        <v>3178854</v>
      </c>
      <c r="I25" s="231">
        <v>289300</v>
      </c>
      <c r="J25" s="230"/>
    </row>
    <row r="26" spans="1:10" s="74" customFormat="1" ht="32.25" customHeight="1" x14ac:dyDescent="0.2">
      <c r="A26" s="238">
        <v>611070</v>
      </c>
      <c r="B26" s="242">
        <v>1070</v>
      </c>
      <c r="C26" s="240">
        <v>960</v>
      </c>
      <c r="D26" s="241" t="s">
        <v>184</v>
      </c>
      <c r="E26" s="241" t="s">
        <v>437</v>
      </c>
      <c r="F26" s="241" t="s">
        <v>438</v>
      </c>
      <c r="G26" s="231">
        <v>29429625</v>
      </c>
      <c r="H26" s="231">
        <v>28552558</v>
      </c>
      <c r="I26" s="231">
        <v>877067</v>
      </c>
      <c r="J26" s="230"/>
    </row>
    <row r="27" spans="1:10" s="74" customFormat="1" ht="42.75" customHeight="1" x14ac:dyDescent="0.2">
      <c r="A27" s="238">
        <v>611091</v>
      </c>
      <c r="B27" s="242">
        <v>1091</v>
      </c>
      <c r="C27" s="240">
        <v>930</v>
      </c>
      <c r="D27" s="241" t="s">
        <v>185</v>
      </c>
      <c r="E27" s="241" t="s">
        <v>437</v>
      </c>
      <c r="F27" s="241" t="s">
        <v>438</v>
      </c>
      <c r="G27" s="231">
        <v>766867413</v>
      </c>
      <c r="H27" s="231">
        <v>725797563</v>
      </c>
      <c r="I27" s="231">
        <v>41069850</v>
      </c>
      <c r="J27" s="230"/>
    </row>
    <row r="28" spans="1:10" s="74" customFormat="1" ht="32.25" customHeight="1" x14ac:dyDescent="0.2">
      <c r="A28" s="238">
        <v>611101</v>
      </c>
      <c r="B28" s="242">
        <v>1101</v>
      </c>
      <c r="C28" s="240">
        <v>941</v>
      </c>
      <c r="D28" s="241" t="s">
        <v>187</v>
      </c>
      <c r="E28" s="241" t="s">
        <v>437</v>
      </c>
      <c r="F28" s="241" t="s">
        <v>438</v>
      </c>
      <c r="G28" s="231">
        <v>666098720</v>
      </c>
      <c r="H28" s="231">
        <v>560842077</v>
      </c>
      <c r="I28" s="231">
        <v>105256643</v>
      </c>
      <c r="J28" s="230"/>
    </row>
    <row r="29" spans="1:10" s="74" customFormat="1" ht="32.25" customHeight="1" x14ac:dyDescent="0.2">
      <c r="A29" s="238">
        <v>611110</v>
      </c>
      <c r="B29" s="242">
        <v>1110</v>
      </c>
      <c r="C29" s="240">
        <v>942</v>
      </c>
      <c r="D29" s="241" t="s">
        <v>189</v>
      </c>
      <c r="E29" s="241" t="s">
        <v>437</v>
      </c>
      <c r="F29" s="241" t="s">
        <v>438</v>
      </c>
      <c r="G29" s="231">
        <v>375915745</v>
      </c>
      <c r="H29" s="231">
        <v>274684145</v>
      </c>
      <c r="I29" s="231">
        <v>101231600</v>
      </c>
      <c r="J29" s="230"/>
    </row>
    <row r="30" spans="1:10" s="74" customFormat="1" ht="32.25" customHeight="1" x14ac:dyDescent="0.2">
      <c r="A30" s="238">
        <v>611120</v>
      </c>
      <c r="B30" s="242">
        <v>1120</v>
      </c>
      <c r="C30" s="240">
        <v>950</v>
      </c>
      <c r="D30" s="241" t="s">
        <v>190</v>
      </c>
      <c r="E30" s="241" t="s">
        <v>437</v>
      </c>
      <c r="F30" s="241" t="s">
        <v>438</v>
      </c>
      <c r="G30" s="231">
        <v>51702365</v>
      </c>
      <c r="H30" s="231">
        <v>48909565</v>
      </c>
      <c r="I30" s="231">
        <v>2792800</v>
      </c>
      <c r="J30" s="230"/>
    </row>
    <row r="31" spans="1:10" s="74" customFormat="1" ht="32.25" customHeight="1" x14ac:dyDescent="0.2">
      <c r="A31" s="238">
        <v>611141</v>
      </c>
      <c r="B31" s="242">
        <v>1141</v>
      </c>
      <c r="C31" s="240">
        <v>990</v>
      </c>
      <c r="D31" s="241" t="s">
        <v>191</v>
      </c>
      <c r="E31" s="241" t="s">
        <v>437</v>
      </c>
      <c r="F31" s="241" t="s">
        <v>438</v>
      </c>
      <c r="G31" s="231">
        <v>12296700</v>
      </c>
      <c r="H31" s="231">
        <v>12296700</v>
      </c>
      <c r="I31" s="230"/>
      <c r="J31" s="230"/>
    </row>
    <row r="32" spans="1:10" s="74" customFormat="1" ht="32.25" customHeight="1" x14ac:dyDescent="0.2">
      <c r="A32" s="238">
        <v>611142</v>
      </c>
      <c r="B32" s="242">
        <v>1142</v>
      </c>
      <c r="C32" s="240">
        <v>990</v>
      </c>
      <c r="D32" s="241" t="s">
        <v>167</v>
      </c>
      <c r="E32" s="241" t="s">
        <v>437</v>
      </c>
      <c r="F32" s="241" t="s">
        <v>438</v>
      </c>
      <c r="G32" s="231">
        <v>1000000</v>
      </c>
      <c r="H32" s="231">
        <v>1000000</v>
      </c>
      <c r="I32" s="230"/>
      <c r="J32" s="230"/>
    </row>
    <row r="33" spans="1:10" s="74" customFormat="1" ht="32.25" customHeight="1" x14ac:dyDescent="0.2">
      <c r="A33" s="226">
        <v>700000</v>
      </c>
      <c r="B33" s="227"/>
      <c r="C33" s="227"/>
      <c r="D33" s="228" t="s">
        <v>193</v>
      </c>
      <c r="E33" s="229"/>
      <c r="F33" s="230"/>
      <c r="G33" s="231">
        <v>4809851378</v>
      </c>
      <c r="H33" s="231">
        <v>4153851378</v>
      </c>
      <c r="I33" s="231">
        <v>656000000</v>
      </c>
      <c r="J33" s="231">
        <v>656000000</v>
      </c>
    </row>
    <row r="34" spans="1:10" s="237" customFormat="1" ht="21.75" customHeight="1" x14ac:dyDescent="0.2">
      <c r="A34" s="232">
        <v>710000</v>
      </c>
      <c r="B34" s="233"/>
      <c r="C34" s="233"/>
      <c r="D34" s="234" t="s">
        <v>439</v>
      </c>
      <c r="E34" s="234"/>
      <c r="F34" s="234"/>
      <c r="G34" s="235">
        <v>4809851378</v>
      </c>
      <c r="H34" s="235">
        <v>4153851378</v>
      </c>
      <c r="I34" s="235">
        <v>656000000</v>
      </c>
      <c r="J34" s="235">
        <v>656000000</v>
      </c>
    </row>
    <row r="35" spans="1:10" s="74" customFormat="1" ht="42.75" customHeight="1" x14ac:dyDescent="0.2">
      <c r="A35" s="238">
        <v>712010</v>
      </c>
      <c r="B35" s="242">
        <v>2010</v>
      </c>
      <c r="C35" s="240">
        <v>731</v>
      </c>
      <c r="D35" s="241" t="s">
        <v>195</v>
      </c>
      <c r="E35" s="241" t="s">
        <v>440</v>
      </c>
      <c r="F35" s="241" t="s">
        <v>441</v>
      </c>
      <c r="G35" s="231">
        <v>1026200</v>
      </c>
      <c r="H35" s="231">
        <v>1026200</v>
      </c>
      <c r="I35" s="230"/>
      <c r="J35" s="230"/>
    </row>
    <row r="36" spans="1:10" s="74" customFormat="1" ht="32.25" customHeight="1" x14ac:dyDescent="0.2">
      <c r="A36" s="238">
        <v>712010</v>
      </c>
      <c r="B36" s="242">
        <v>2010</v>
      </c>
      <c r="C36" s="240">
        <v>731</v>
      </c>
      <c r="D36" s="241" t="s">
        <v>195</v>
      </c>
      <c r="E36" s="241" t="s">
        <v>435</v>
      </c>
      <c r="F36" s="241" t="s">
        <v>436</v>
      </c>
      <c r="G36" s="231">
        <v>781342256</v>
      </c>
      <c r="H36" s="231">
        <v>555311856</v>
      </c>
      <c r="I36" s="231">
        <v>226030400</v>
      </c>
      <c r="J36" s="231">
        <v>226030400</v>
      </c>
    </row>
    <row r="37" spans="1:10" s="74" customFormat="1" ht="42.75" customHeight="1" x14ac:dyDescent="0.2">
      <c r="A37" s="238">
        <v>712020</v>
      </c>
      <c r="B37" s="242">
        <v>2020</v>
      </c>
      <c r="C37" s="240">
        <v>732</v>
      </c>
      <c r="D37" s="241" t="s">
        <v>196</v>
      </c>
      <c r="E37" s="241" t="s">
        <v>440</v>
      </c>
      <c r="F37" s="241" t="s">
        <v>441</v>
      </c>
      <c r="G37" s="231">
        <v>135550</v>
      </c>
      <c r="H37" s="231">
        <v>135550</v>
      </c>
      <c r="I37" s="230"/>
      <c r="J37" s="230"/>
    </row>
    <row r="38" spans="1:10" s="74" customFormat="1" ht="32.25" customHeight="1" x14ac:dyDescent="0.2">
      <c r="A38" s="238">
        <v>712020</v>
      </c>
      <c r="B38" s="242">
        <v>2020</v>
      </c>
      <c r="C38" s="240">
        <v>732</v>
      </c>
      <c r="D38" s="241" t="s">
        <v>196</v>
      </c>
      <c r="E38" s="241" t="s">
        <v>435</v>
      </c>
      <c r="F38" s="241" t="s">
        <v>436</v>
      </c>
      <c r="G38" s="231">
        <v>449941330</v>
      </c>
      <c r="H38" s="231">
        <v>319941330</v>
      </c>
      <c r="I38" s="231">
        <v>130000000</v>
      </c>
      <c r="J38" s="231">
        <v>130000000</v>
      </c>
    </row>
    <row r="39" spans="1:10" s="74" customFormat="1" ht="42.75" customHeight="1" x14ac:dyDescent="0.2">
      <c r="A39" s="238">
        <v>712030</v>
      </c>
      <c r="B39" s="242">
        <v>2030</v>
      </c>
      <c r="C39" s="240">
        <v>733</v>
      </c>
      <c r="D39" s="241" t="s">
        <v>197</v>
      </c>
      <c r="E39" s="241" t="s">
        <v>440</v>
      </c>
      <c r="F39" s="241" t="s">
        <v>441</v>
      </c>
      <c r="G39" s="231">
        <v>165070</v>
      </c>
      <c r="H39" s="231">
        <v>165070</v>
      </c>
      <c r="I39" s="230"/>
      <c r="J39" s="230"/>
    </row>
    <row r="40" spans="1:10" s="74" customFormat="1" ht="32.25" customHeight="1" x14ac:dyDescent="0.2">
      <c r="A40" s="238">
        <v>712030</v>
      </c>
      <c r="B40" s="242">
        <v>2030</v>
      </c>
      <c r="C40" s="240">
        <v>733</v>
      </c>
      <c r="D40" s="241" t="s">
        <v>197</v>
      </c>
      <c r="E40" s="241" t="s">
        <v>435</v>
      </c>
      <c r="F40" s="241" t="s">
        <v>436</v>
      </c>
      <c r="G40" s="231">
        <v>77554180</v>
      </c>
      <c r="H40" s="231">
        <v>77554180</v>
      </c>
      <c r="I40" s="230"/>
      <c r="J40" s="230"/>
    </row>
    <row r="41" spans="1:10" s="74" customFormat="1" ht="32.25" customHeight="1" x14ac:dyDescent="0.2">
      <c r="A41" s="238">
        <v>712040</v>
      </c>
      <c r="B41" s="242">
        <v>2040</v>
      </c>
      <c r="C41" s="240">
        <v>734</v>
      </c>
      <c r="D41" s="241" t="s">
        <v>198</v>
      </c>
      <c r="E41" s="241" t="s">
        <v>435</v>
      </c>
      <c r="F41" s="241" t="s">
        <v>436</v>
      </c>
      <c r="G41" s="231">
        <v>85146850</v>
      </c>
      <c r="H41" s="231">
        <v>85146850</v>
      </c>
      <c r="I41" s="230"/>
      <c r="J41" s="230"/>
    </row>
    <row r="42" spans="1:10" s="74" customFormat="1" ht="32.25" customHeight="1" x14ac:dyDescent="0.2">
      <c r="A42" s="238">
        <v>712070</v>
      </c>
      <c r="B42" s="242">
        <v>2070</v>
      </c>
      <c r="C42" s="240">
        <v>724</v>
      </c>
      <c r="D42" s="241" t="s">
        <v>200</v>
      </c>
      <c r="E42" s="241" t="s">
        <v>435</v>
      </c>
      <c r="F42" s="241" t="s">
        <v>436</v>
      </c>
      <c r="G42" s="231">
        <v>542457940</v>
      </c>
      <c r="H42" s="231">
        <v>542457940</v>
      </c>
      <c r="I42" s="230"/>
      <c r="J42" s="230"/>
    </row>
    <row r="43" spans="1:10" s="74" customFormat="1" ht="32.25" customHeight="1" x14ac:dyDescent="0.2">
      <c r="A43" s="238">
        <v>712080</v>
      </c>
      <c r="B43" s="242">
        <v>2080</v>
      </c>
      <c r="C43" s="240">
        <v>721</v>
      </c>
      <c r="D43" s="241" t="s">
        <v>201</v>
      </c>
      <c r="E43" s="241" t="s">
        <v>435</v>
      </c>
      <c r="F43" s="241" t="s">
        <v>436</v>
      </c>
      <c r="G43" s="231">
        <v>5442860</v>
      </c>
      <c r="H43" s="231">
        <v>5442860</v>
      </c>
      <c r="I43" s="230"/>
      <c r="J43" s="230"/>
    </row>
    <row r="44" spans="1:10" s="74" customFormat="1" ht="42.75" customHeight="1" x14ac:dyDescent="0.2">
      <c r="A44" s="238">
        <v>712090</v>
      </c>
      <c r="B44" s="242">
        <v>2090</v>
      </c>
      <c r="C44" s="240">
        <v>722</v>
      </c>
      <c r="D44" s="241" t="s">
        <v>202</v>
      </c>
      <c r="E44" s="241" t="s">
        <v>440</v>
      </c>
      <c r="F44" s="241" t="s">
        <v>441</v>
      </c>
      <c r="G44" s="231">
        <v>2121655</v>
      </c>
      <c r="H44" s="231">
        <v>2121655</v>
      </c>
      <c r="I44" s="230"/>
      <c r="J44" s="230"/>
    </row>
    <row r="45" spans="1:10" s="74" customFormat="1" ht="32.25" customHeight="1" x14ac:dyDescent="0.2">
      <c r="A45" s="238">
        <v>712090</v>
      </c>
      <c r="B45" s="242">
        <v>2090</v>
      </c>
      <c r="C45" s="240">
        <v>722</v>
      </c>
      <c r="D45" s="241" t="s">
        <v>202</v>
      </c>
      <c r="E45" s="241" t="s">
        <v>435</v>
      </c>
      <c r="F45" s="241" t="s">
        <v>436</v>
      </c>
      <c r="G45" s="231">
        <v>453058800</v>
      </c>
      <c r="H45" s="231">
        <v>442888800</v>
      </c>
      <c r="I45" s="231">
        <v>10170000</v>
      </c>
      <c r="J45" s="231">
        <v>10170000</v>
      </c>
    </row>
    <row r="46" spans="1:10" s="74" customFormat="1" ht="32.25" customHeight="1" x14ac:dyDescent="0.2">
      <c r="A46" s="238">
        <v>712100</v>
      </c>
      <c r="B46" s="242">
        <v>2100</v>
      </c>
      <c r="C46" s="240">
        <v>722</v>
      </c>
      <c r="D46" s="241" t="s">
        <v>203</v>
      </c>
      <c r="E46" s="241" t="s">
        <v>435</v>
      </c>
      <c r="F46" s="241" t="s">
        <v>436</v>
      </c>
      <c r="G46" s="231">
        <v>68282520</v>
      </c>
      <c r="H46" s="231">
        <v>68282520</v>
      </c>
      <c r="I46" s="230"/>
      <c r="J46" s="230"/>
    </row>
    <row r="47" spans="1:10" s="74" customFormat="1" ht="32.25" customHeight="1" x14ac:dyDescent="0.2">
      <c r="A47" s="238">
        <v>712111</v>
      </c>
      <c r="B47" s="242">
        <v>2111</v>
      </c>
      <c r="C47" s="240">
        <v>726</v>
      </c>
      <c r="D47" s="241" t="s">
        <v>204</v>
      </c>
      <c r="E47" s="241" t="s">
        <v>435</v>
      </c>
      <c r="F47" s="241" t="s">
        <v>436</v>
      </c>
      <c r="G47" s="231">
        <v>74877555</v>
      </c>
      <c r="H47" s="231">
        <v>1077955</v>
      </c>
      <c r="I47" s="231">
        <v>73799600</v>
      </c>
      <c r="J47" s="231">
        <v>73799600</v>
      </c>
    </row>
    <row r="48" spans="1:10" s="74" customFormat="1" ht="42.75" customHeight="1" x14ac:dyDescent="0.2">
      <c r="A48" s="238">
        <v>712141</v>
      </c>
      <c r="B48" s="242">
        <v>2141</v>
      </c>
      <c r="C48" s="240">
        <v>763</v>
      </c>
      <c r="D48" s="241" t="s">
        <v>206</v>
      </c>
      <c r="E48" s="241" t="s">
        <v>440</v>
      </c>
      <c r="F48" s="241" t="s">
        <v>441</v>
      </c>
      <c r="G48" s="231">
        <v>29421710</v>
      </c>
      <c r="H48" s="231">
        <v>29421710</v>
      </c>
      <c r="I48" s="230"/>
      <c r="J48" s="230"/>
    </row>
    <row r="49" spans="1:10" s="74" customFormat="1" ht="42.75" customHeight="1" x14ac:dyDescent="0.2">
      <c r="A49" s="238">
        <v>712142</v>
      </c>
      <c r="B49" s="242">
        <v>2142</v>
      </c>
      <c r="C49" s="240">
        <v>763</v>
      </c>
      <c r="D49" s="241" t="s">
        <v>207</v>
      </c>
      <c r="E49" s="241" t="s">
        <v>440</v>
      </c>
      <c r="F49" s="241" t="s">
        <v>441</v>
      </c>
      <c r="G49" s="231">
        <v>4987120</v>
      </c>
      <c r="H49" s="231">
        <v>4987120</v>
      </c>
      <c r="I49" s="230"/>
      <c r="J49" s="230"/>
    </row>
    <row r="50" spans="1:10" s="74" customFormat="1" ht="42.75" customHeight="1" x14ac:dyDescent="0.2">
      <c r="A50" s="238">
        <v>712143</v>
      </c>
      <c r="B50" s="242">
        <v>2143</v>
      </c>
      <c r="C50" s="240">
        <v>763</v>
      </c>
      <c r="D50" s="241" t="s">
        <v>208</v>
      </c>
      <c r="E50" s="241" t="s">
        <v>440</v>
      </c>
      <c r="F50" s="241" t="s">
        <v>441</v>
      </c>
      <c r="G50" s="231">
        <v>8904600</v>
      </c>
      <c r="H50" s="231">
        <v>8904600</v>
      </c>
      <c r="I50" s="230"/>
      <c r="J50" s="230"/>
    </row>
    <row r="51" spans="1:10" s="74" customFormat="1" ht="32.25" customHeight="1" x14ac:dyDescent="0.2">
      <c r="A51" s="238">
        <v>712143</v>
      </c>
      <c r="B51" s="242">
        <v>2143</v>
      </c>
      <c r="C51" s="240">
        <v>763</v>
      </c>
      <c r="D51" s="241" t="s">
        <v>208</v>
      </c>
      <c r="E51" s="241" t="s">
        <v>435</v>
      </c>
      <c r="F51" s="241" t="s">
        <v>436</v>
      </c>
      <c r="G51" s="231">
        <v>4361600</v>
      </c>
      <c r="H51" s="231">
        <v>4361600</v>
      </c>
      <c r="I51" s="230"/>
      <c r="J51" s="230"/>
    </row>
    <row r="52" spans="1:10" s="74" customFormat="1" ht="32.25" customHeight="1" x14ac:dyDescent="0.2">
      <c r="A52" s="238">
        <v>712144</v>
      </c>
      <c r="B52" s="242">
        <v>2144</v>
      </c>
      <c r="C52" s="240">
        <v>763</v>
      </c>
      <c r="D52" s="241" t="s">
        <v>209</v>
      </c>
      <c r="E52" s="241" t="s">
        <v>435</v>
      </c>
      <c r="F52" s="241" t="s">
        <v>436</v>
      </c>
      <c r="G52" s="231">
        <v>69566720</v>
      </c>
      <c r="H52" s="231">
        <v>69566720</v>
      </c>
      <c r="I52" s="230"/>
      <c r="J52" s="230"/>
    </row>
    <row r="53" spans="1:10" s="74" customFormat="1" ht="32.25" customHeight="1" x14ac:dyDescent="0.2">
      <c r="A53" s="238">
        <v>712145</v>
      </c>
      <c r="B53" s="242">
        <v>2145</v>
      </c>
      <c r="C53" s="240">
        <v>763</v>
      </c>
      <c r="D53" s="241" t="s">
        <v>210</v>
      </c>
      <c r="E53" s="241" t="s">
        <v>435</v>
      </c>
      <c r="F53" s="241" t="s">
        <v>436</v>
      </c>
      <c r="G53" s="231">
        <v>282076700</v>
      </c>
      <c r="H53" s="231">
        <v>282076700</v>
      </c>
      <c r="I53" s="230"/>
      <c r="J53" s="230"/>
    </row>
    <row r="54" spans="1:10" s="74" customFormat="1" ht="42.75" customHeight="1" x14ac:dyDescent="0.2">
      <c r="A54" s="238">
        <v>712151</v>
      </c>
      <c r="B54" s="242">
        <v>2151</v>
      </c>
      <c r="C54" s="240">
        <v>763</v>
      </c>
      <c r="D54" s="241" t="s">
        <v>175</v>
      </c>
      <c r="E54" s="241" t="s">
        <v>440</v>
      </c>
      <c r="F54" s="241" t="s">
        <v>441</v>
      </c>
      <c r="G54" s="231">
        <v>2033800</v>
      </c>
      <c r="H54" s="231">
        <v>2033800</v>
      </c>
      <c r="I54" s="230"/>
      <c r="J54" s="230"/>
    </row>
    <row r="55" spans="1:10" s="74" customFormat="1" ht="32.25" customHeight="1" x14ac:dyDescent="0.2">
      <c r="A55" s="238">
        <v>712151</v>
      </c>
      <c r="B55" s="242">
        <v>2151</v>
      </c>
      <c r="C55" s="240">
        <v>763</v>
      </c>
      <c r="D55" s="241" t="s">
        <v>175</v>
      </c>
      <c r="E55" s="241" t="s">
        <v>435</v>
      </c>
      <c r="F55" s="241" t="s">
        <v>436</v>
      </c>
      <c r="G55" s="231">
        <v>12169677</v>
      </c>
      <c r="H55" s="231">
        <v>12169677</v>
      </c>
      <c r="I55" s="230"/>
      <c r="J55" s="230"/>
    </row>
    <row r="56" spans="1:10" s="74" customFormat="1" ht="42.75" customHeight="1" x14ac:dyDescent="0.2">
      <c r="A56" s="238">
        <v>712152</v>
      </c>
      <c r="B56" s="242">
        <v>2152</v>
      </c>
      <c r="C56" s="240">
        <v>763</v>
      </c>
      <c r="D56" s="241" t="s">
        <v>211</v>
      </c>
      <c r="E56" s="241" t="s">
        <v>440</v>
      </c>
      <c r="F56" s="241" t="s">
        <v>441</v>
      </c>
      <c r="G56" s="231">
        <v>70640860</v>
      </c>
      <c r="H56" s="231">
        <v>70640860</v>
      </c>
      <c r="I56" s="230"/>
      <c r="J56" s="230"/>
    </row>
    <row r="57" spans="1:10" s="74" customFormat="1" ht="32.25" customHeight="1" x14ac:dyDescent="0.2">
      <c r="A57" s="238">
        <v>712152</v>
      </c>
      <c r="B57" s="242">
        <v>2152</v>
      </c>
      <c r="C57" s="240">
        <v>763</v>
      </c>
      <c r="D57" s="241" t="s">
        <v>211</v>
      </c>
      <c r="E57" s="241" t="s">
        <v>435</v>
      </c>
      <c r="F57" s="241" t="s">
        <v>436</v>
      </c>
      <c r="G57" s="231">
        <v>1584135825</v>
      </c>
      <c r="H57" s="231">
        <v>1568135825</v>
      </c>
      <c r="I57" s="231">
        <v>16000000</v>
      </c>
      <c r="J57" s="231">
        <v>16000000</v>
      </c>
    </row>
    <row r="58" spans="1:10" s="74" customFormat="1" ht="32.25" customHeight="1" x14ac:dyDescent="0.2">
      <c r="A58" s="238">
        <v>717322</v>
      </c>
      <c r="B58" s="242">
        <v>7322</v>
      </c>
      <c r="C58" s="240">
        <v>443</v>
      </c>
      <c r="D58" s="241" t="s">
        <v>212</v>
      </c>
      <c r="E58" s="241" t="s">
        <v>435</v>
      </c>
      <c r="F58" s="241" t="s">
        <v>436</v>
      </c>
      <c r="G58" s="231">
        <v>187362100</v>
      </c>
      <c r="H58" s="230"/>
      <c r="I58" s="231">
        <v>187362100</v>
      </c>
      <c r="J58" s="231">
        <v>187362100</v>
      </c>
    </row>
    <row r="59" spans="1:10" s="74" customFormat="1" ht="32.25" customHeight="1" x14ac:dyDescent="0.2">
      <c r="A59" s="238">
        <v>717340</v>
      </c>
      <c r="B59" s="242">
        <v>7340</v>
      </c>
      <c r="C59" s="240">
        <v>443</v>
      </c>
      <c r="D59" s="241" t="s">
        <v>213</v>
      </c>
      <c r="E59" s="241" t="s">
        <v>435</v>
      </c>
      <c r="F59" s="241" t="s">
        <v>436</v>
      </c>
      <c r="G59" s="231">
        <v>12637900</v>
      </c>
      <c r="H59" s="230"/>
      <c r="I59" s="231">
        <v>12637900</v>
      </c>
      <c r="J59" s="231">
        <v>12637900</v>
      </c>
    </row>
    <row r="60" spans="1:10" s="74" customFormat="1" ht="32.25" customHeight="1" x14ac:dyDescent="0.2">
      <c r="A60" s="226">
        <v>800000</v>
      </c>
      <c r="B60" s="227"/>
      <c r="C60" s="227"/>
      <c r="D60" s="228" t="s">
        <v>214</v>
      </c>
      <c r="E60" s="229"/>
      <c r="F60" s="230"/>
      <c r="G60" s="231">
        <v>3831352604</v>
      </c>
      <c r="H60" s="231">
        <v>3828442204</v>
      </c>
      <c r="I60" s="231">
        <v>2910400</v>
      </c>
      <c r="J60" s="230"/>
    </row>
    <row r="61" spans="1:10" s="237" customFormat="1" ht="32.25" customHeight="1" x14ac:dyDescent="0.2">
      <c r="A61" s="232">
        <v>810000</v>
      </c>
      <c r="B61" s="233"/>
      <c r="C61" s="233"/>
      <c r="D61" s="234" t="s">
        <v>214</v>
      </c>
      <c r="E61" s="234"/>
      <c r="F61" s="234"/>
      <c r="G61" s="235">
        <v>3831352604</v>
      </c>
      <c r="H61" s="235">
        <v>3828442204</v>
      </c>
      <c r="I61" s="235">
        <v>2910400</v>
      </c>
      <c r="J61" s="236"/>
    </row>
    <row r="62" spans="1:10" s="74" customFormat="1" ht="42.75" customHeight="1" x14ac:dyDescent="0.2">
      <c r="A62" s="238">
        <v>813122</v>
      </c>
      <c r="B62" s="242">
        <v>3122</v>
      </c>
      <c r="C62" s="243">
        <v>1040</v>
      </c>
      <c r="D62" s="241" t="s">
        <v>225</v>
      </c>
      <c r="E62" s="241" t="s">
        <v>442</v>
      </c>
      <c r="F62" s="241" t="s">
        <v>443</v>
      </c>
      <c r="G62" s="231">
        <v>4207800</v>
      </c>
      <c r="H62" s="231">
        <v>4207800</v>
      </c>
      <c r="I62" s="230"/>
      <c r="J62" s="230"/>
    </row>
    <row r="63" spans="1:10" s="74" customFormat="1" ht="42.75" customHeight="1" x14ac:dyDescent="0.2">
      <c r="A63" s="238">
        <v>813191</v>
      </c>
      <c r="B63" s="242">
        <v>3191</v>
      </c>
      <c r="C63" s="243">
        <v>1030</v>
      </c>
      <c r="D63" s="241" t="s">
        <v>229</v>
      </c>
      <c r="E63" s="241" t="s">
        <v>444</v>
      </c>
      <c r="F63" s="241" t="s">
        <v>445</v>
      </c>
      <c r="G63" s="231">
        <v>675641500</v>
      </c>
      <c r="H63" s="231">
        <v>675641500</v>
      </c>
      <c r="I63" s="230"/>
      <c r="J63" s="230"/>
    </row>
    <row r="64" spans="1:10" s="74" customFormat="1" ht="42.75" customHeight="1" x14ac:dyDescent="0.2">
      <c r="A64" s="238">
        <v>813241</v>
      </c>
      <c r="B64" s="242">
        <v>3241</v>
      </c>
      <c r="C64" s="243">
        <v>1090</v>
      </c>
      <c r="D64" s="241" t="s">
        <v>231</v>
      </c>
      <c r="E64" s="241" t="s">
        <v>444</v>
      </c>
      <c r="F64" s="241" t="s">
        <v>445</v>
      </c>
      <c r="G64" s="231">
        <v>113479000</v>
      </c>
      <c r="H64" s="231">
        <v>110568600</v>
      </c>
      <c r="I64" s="231">
        <v>2910400</v>
      </c>
      <c r="J64" s="230"/>
    </row>
    <row r="65" spans="1:10" s="74" customFormat="1" ht="42.75" customHeight="1" x14ac:dyDescent="0.2">
      <c r="A65" s="238">
        <v>813241</v>
      </c>
      <c r="B65" s="242">
        <v>3241</v>
      </c>
      <c r="C65" s="243">
        <v>1090</v>
      </c>
      <c r="D65" s="241" t="s">
        <v>231</v>
      </c>
      <c r="E65" s="241" t="s">
        <v>446</v>
      </c>
      <c r="F65" s="241" t="s">
        <v>447</v>
      </c>
      <c r="G65" s="231">
        <v>29688500</v>
      </c>
      <c r="H65" s="231">
        <v>29688500</v>
      </c>
      <c r="I65" s="230"/>
      <c r="J65" s="230"/>
    </row>
    <row r="66" spans="1:10" s="74" customFormat="1" ht="42.75" customHeight="1" x14ac:dyDescent="0.2">
      <c r="A66" s="238">
        <v>813242</v>
      </c>
      <c r="B66" s="242">
        <v>3242</v>
      </c>
      <c r="C66" s="243">
        <v>1090</v>
      </c>
      <c r="D66" s="241" t="s">
        <v>168</v>
      </c>
      <c r="E66" s="241" t="s">
        <v>448</v>
      </c>
      <c r="F66" s="241" t="s">
        <v>449</v>
      </c>
      <c r="G66" s="231">
        <v>3154500</v>
      </c>
      <c r="H66" s="231">
        <v>3154500</v>
      </c>
      <c r="I66" s="230"/>
      <c r="J66" s="230"/>
    </row>
    <row r="67" spans="1:10" s="74" customFormat="1" ht="42.75" customHeight="1" x14ac:dyDescent="0.2">
      <c r="A67" s="238">
        <v>813242</v>
      </c>
      <c r="B67" s="242">
        <v>3242</v>
      </c>
      <c r="C67" s="243">
        <v>1090</v>
      </c>
      <c r="D67" s="241" t="s">
        <v>168</v>
      </c>
      <c r="E67" s="241" t="s">
        <v>444</v>
      </c>
      <c r="F67" s="241" t="s">
        <v>445</v>
      </c>
      <c r="G67" s="231">
        <v>1904751400</v>
      </c>
      <c r="H67" s="231">
        <v>1904751400</v>
      </c>
      <c r="I67" s="230"/>
      <c r="J67" s="230"/>
    </row>
    <row r="68" spans="1:10" s="74" customFormat="1" ht="42.75" customHeight="1" x14ac:dyDescent="0.2">
      <c r="A68" s="238">
        <v>813031</v>
      </c>
      <c r="B68" s="242">
        <v>3031</v>
      </c>
      <c r="C68" s="243">
        <v>1030</v>
      </c>
      <c r="D68" s="241" t="s">
        <v>216</v>
      </c>
      <c r="E68" s="241" t="s">
        <v>444</v>
      </c>
      <c r="F68" s="241" t="s">
        <v>445</v>
      </c>
      <c r="G68" s="231">
        <v>2037204</v>
      </c>
      <c r="H68" s="231">
        <v>2037204</v>
      </c>
      <c r="I68" s="230"/>
      <c r="J68" s="230"/>
    </row>
    <row r="69" spans="1:10" s="74" customFormat="1" ht="42.75" customHeight="1" x14ac:dyDescent="0.2">
      <c r="A69" s="238">
        <v>813032</v>
      </c>
      <c r="B69" s="242">
        <v>3032</v>
      </c>
      <c r="C69" s="243">
        <v>1070</v>
      </c>
      <c r="D69" s="241" t="s">
        <v>217</v>
      </c>
      <c r="E69" s="241" t="s">
        <v>444</v>
      </c>
      <c r="F69" s="241" t="s">
        <v>445</v>
      </c>
      <c r="G69" s="231">
        <v>17000000</v>
      </c>
      <c r="H69" s="231">
        <v>17000000</v>
      </c>
      <c r="I69" s="230"/>
      <c r="J69" s="230"/>
    </row>
    <row r="70" spans="1:10" s="74" customFormat="1" ht="42.75" customHeight="1" x14ac:dyDescent="0.2">
      <c r="A70" s="238">
        <v>813033</v>
      </c>
      <c r="B70" s="242">
        <v>3033</v>
      </c>
      <c r="C70" s="243">
        <v>1070</v>
      </c>
      <c r="D70" s="241" t="s">
        <v>218</v>
      </c>
      <c r="E70" s="241" t="s">
        <v>444</v>
      </c>
      <c r="F70" s="241" t="s">
        <v>445</v>
      </c>
      <c r="G70" s="231">
        <v>250500000</v>
      </c>
      <c r="H70" s="231">
        <v>250500000</v>
      </c>
      <c r="I70" s="230"/>
      <c r="J70" s="230"/>
    </row>
    <row r="71" spans="1:10" s="74" customFormat="1" ht="42.75" customHeight="1" x14ac:dyDescent="0.2">
      <c r="A71" s="238">
        <v>813036</v>
      </c>
      <c r="B71" s="242">
        <v>3036</v>
      </c>
      <c r="C71" s="243">
        <v>1070</v>
      </c>
      <c r="D71" s="241" t="s">
        <v>219</v>
      </c>
      <c r="E71" s="241" t="s">
        <v>444</v>
      </c>
      <c r="F71" s="241" t="s">
        <v>445</v>
      </c>
      <c r="G71" s="231">
        <v>830892700</v>
      </c>
      <c r="H71" s="231">
        <v>830892700</v>
      </c>
      <c r="I71" s="230"/>
      <c r="J71" s="230"/>
    </row>
    <row r="72" spans="1:10" s="74" customFormat="1" ht="32.25" customHeight="1" x14ac:dyDescent="0.2">
      <c r="A72" s="226">
        <v>900000</v>
      </c>
      <c r="B72" s="227"/>
      <c r="C72" s="227"/>
      <c r="D72" s="228" t="s">
        <v>232</v>
      </c>
      <c r="E72" s="229"/>
      <c r="F72" s="230"/>
      <c r="G72" s="231">
        <v>99351093</v>
      </c>
      <c r="H72" s="231">
        <v>99351093</v>
      </c>
      <c r="I72" s="230"/>
      <c r="J72" s="230"/>
    </row>
    <row r="73" spans="1:10" s="237" customFormat="1" ht="21.75" customHeight="1" x14ac:dyDescent="0.2">
      <c r="A73" s="232">
        <v>910000</v>
      </c>
      <c r="B73" s="233"/>
      <c r="C73" s="233"/>
      <c r="D73" s="234" t="s">
        <v>232</v>
      </c>
      <c r="E73" s="234"/>
      <c r="F73" s="234"/>
      <c r="G73" s="235">
        <v>99351093</v>
      </c>
      <c r="H73" s="235">
        <v>99351093</v>
      </c>
      <c r="I73" s="236"/>
      <c r="J73" s="236"/>
    </row>
    <row r="74" spans="1:10" s="74" customFormat="1" ht="42.75" customHeight="1" x14ac:dyDescent="0.2">
      <c r="A74" s="238">
        <v>913112</v>
      </c>
      <c r="B74" s="242">
        <v>3112</v>
      </c>
      <c r="C74" s="243">
        <v>1040</v>
      </c>
      <c r="D74" s="241" t="s">
        <v>235</v>
      </c>
      <c r="E74" s="241" t="s">
        <v>450</v>
      </c>
      <c r="F74" s="241" t="s">
        <v>451</v>
      </c>
      <c r="G74" s="231">
        <v>14040400</v>
      </c>
      <c r="H74" s="231">
        <v>14040400</v>
      </c>
      <c r="I74" s="230"/>
      <c r="J74" s="230"/>
    </row>
    <row r="75" spans="1:10" s="74" customFormat="1" ht="42.75" customHeight="1" x14ac:dyDescent="0.2">
      <c r="A75" s="238">
        <v>913121</v>
      </c>
      <c r="B75" s="242">
        <v>3121</v>
      </c>
      <c r="C75" s="243">
        <v>1040</v>
      </c>
      <c r="D75" s="241" t="s">
        <v>237</v>
      </c>
      <c r="E75" s="241" t="s">
        <v>450</v>
      </c>
      <c r="F75" s="241" t="s">
        <v>451</v>
      </c>
      <c r="G75" s="231">
        <v>25815061</v>
      </c>
      <c r="H75" s="231">
        <v>25815061</v>
      </c>
      <c r="I75" s="230"/>
      <c r="J75" s="230"/>
    </row>
    <row r="76" spans="1:10" s="74" customFormat="1" ht="42.75" customHeight="1" x14ac:dyDescent="0.2">
      <c r="A76" s="238">
        <v>913123</v>
      </c>
      <c r="B76" s="242">
        <v>3123</v>
      </c>
      <c r="C76" s="243">
        <v>1040</v>
      </c>
      <c r="D76" s="241" t="s">
        <v>238</v>
      </c>
      <c r="E76" s="241" t="s">
        <v>450</v>
      </c>
      <c r="F76" s="241" t="s">
        <v>451</v>
      </c>
      <c r="G76" s="231">
        <v>1884900</v>
      </c>
      <c r="H76" s="231">
        <v>1884900</v>
      </c>
      <c r="I76" s="230"/>
      <c r="J76" s="230"/>
    </row>
    <row r="77" spans="1:10" s="74" customFormat="1" ht="42.75" customHeight="1" x14ac:dyDescent="0.2">
      <c r="A77" s="238">
        <v>913123</v>
      </c>
      <c r="B77" s="242">
        <v>3123</v>
      </c>
      <c r="C77" s="243">
        <v>1040</v>
      </c>
      <c r="D77" s="241" t="s">
        <v>238</v>
      </c>
      <c r="E77" s="241" t="s">
        <v>446</v>
      </c>
      <c r="F77" s="241" t="s">
        <v>447</v>
      </c>
      <c r="G77" s="231">
        <v>384300</v>
      </c>
      <c r="H77" s="231">
        <v>384300</v>
      </c>
      <c r="I77" s="230"/>
      <c r="J77" s="230"/>
    </row>
    <row r="78" spans="1:10" s="74" customFormat="1" ht="53.25" customHeight="1" x14ac:dyDescent="0.2">
      <c r="A78" s="238">
        <v>913140</v>
      </c>
      <c r="B78" s="242">
        <v>3140</v>
      </c>
      <c r="C78" s="243">
        <v>1040</v>
      </c>
      <c r="D78" s="241" t="s">
        <v>240</v>
      </c>
      <c r="E78" s="241" t="s">
        <v>452</v>
      </c>
      <c r="F78" s="241" t="s">
        <v>453</v>
      </c>
      <c r="G78" s="231">
        <v>8779800</v>
      </c>
      <c r="H78" s="231">
        <v>8779800</v>
      </c>
      <c r="I78" s="230"/>
      <c r="J78" s="230"/>
    </row>
    <row r="79" spans="1:10" s="74" customFormat="1" ht="42.75" customHeight="1" x14ac:dyDescent="0.2">
      <c r="A79" s="238">
        <v>913241</v>
      </c>
      <c r="B79" s="242">
        <v>3241</v>
      </c>
      <c r="C79" s="243">
        <v>1090</v>
      </c>
      <c r="D79" s="241" t="s">
        <v>231</v>
      </c>
      <c r="E79" s="241" t="s">
        <v>450</v>
      </c>
      <c r="F79" s="241" t="s">
        <v>451</v>
      </c>
      <c r="G79" s="231">
        <v>48446632</v>
      </c>
      <c r="H79" s="231">
        <v>48446632</v>
      </c>
      <c r="I79" s="230"/>
      <c r="J79" s="230"/>
    </row>
    <row r="80" spans="1:10" s="74" customFormat="1" ht="21.75" customHeight="1" x14ac:dyDescent="0.2">
      <c r="A80" s="244">
        <v>1000000</v>
      </c>
      <c r="B80" s="227"/>
      <c r="C80" s="227"/>
      <c r="D80" s="228" t="s">
        <v>241</v>
      </c>
      <c r="E80" s="229"/>
      <c r="F80" s="230"/>
      <c r="G80" s="231">
        <v>963490213</v>
      </c>
      <c r="H80" s="231">
        <v>930659113</v>
      </c>
      <c r="I80" s="231">
        <v>32831100</v>
      </c>
      <c r="J80" s="230"/>
    </row>
    <row r="81" spans="1:10" s="237" customFormat="1" ht="21.75" customHeight="1" x14ac:dyDescent="0.2">
      <c r="A81" s="245">
        <v>1010000</v>
      </c>
      <c r="B81" s="233"/>
      <c r="C81" s="233"/>
      <c r="D81" s="234" t="s">
        <v>241</v>
      </c>
      <c r="E81" s="234"/>
      <c r="F81" s="234"/>
      <c r="G81" s="235">
        <v>963490213</v>
      </c>
      <c r="H81" s="235">
        <v>930659113</v>
      </c>
      <c r="I81" s="235">
        <v>32831100</v>
      </c>
      <c r="J81" s="236"/>
    </row>
    <row r="82" spans="1:10" s="74" customFormat="1" ht="32.25" customHeight="1" x14ac:dyDescent="0.2">
      <c r="A82" s="246">
        <v>1011023</v>
      </c>
      <c r="B82" s="242">
        <v>1023</v>
      </c>
      <c r="C82" s="240">
        <v>922</v>
      </c>
      <c r="D82" s="241" t="s">
        <v>183</v>
      </c>
      <c r="E82" s="241" t="s">
        <v>437</v>
      </c>
      <c r="F82" s="241" t="s">
        <v>438</v>
      </c>
      <c r="G82" s="231">
        <v>133031</v>
      </c>
      <c r="H82" s="231">
        <v>108031</v>
      </c>
      <c r="I82" s="231">
        <v>25000</v>
      </c>
      <c r="J82" s="230"/>
    </row>
    <row r="83" spans="1:10" s="74" customFormat="1" ht="32.25" customHeight="1" x14ac:dyDescent="0.2">
      <c r="A83" s="246">
        <v>1011080</v>
      </c>
      <c r="B83" s="242">
        <v>1080</v>
      </c>
      <c r="C83" s="240">
        <v>960</v>
      </c>
      <c r="D83" s="241" t="s">
        <v>243</v>
      </c>
      <c r="E83" s="241" t="s">
        <v>437</v>
      </c>
      <c r="F83" s="241" t="s">
        <v>438</v>
      </c>
      <c r="G83" s="231">
        <v>424250</v>
      </c>
      <c r="H83" s="231">
        <v>34250</v>
      </c>
      <c r="I83" s="231">
        <v>390000</v>
      </c>
      <c r="J83" s="230"/>
    </row>
    <row r="84" spans="1:10" s="74" customFormat="1" ht="32.25" customHeight="1" x14ac:dyDescent="0.2">
      <c r="A84" s="246">
        <v>1011101</v>
      </c>
      <c r="B84" s="242">
        <v>1101</v>
      </c>
      <c r="C84" s="240">
        <v>941</v>
      </c>
      <c r="D84" s="241" t="s">
        <v>187</v>
      </c>
      <c r="E84" s="241" t="s">
        <v>437</v>
      </c>
      <c r="F84" s="241" t="s">
        <v>438</v>
      </c>
      <c r="G84" s="231">
        <v>111407818</v>
      </c>
      <c r="H84" s="231">
        <v>104101018</v>
      </c>
      <c r="I84" s="231">
        <v>7306800</v>
      </c>
      <c r="J84" s="230"/>
    </row>
    <row r="85" spans="1:10" s="74" customFormat="1" ht="32.25" customHeight="1" x14ac:dyDescent="0.2">
      <c r="A85" s="246">
        <v>1011110</v>
      </c>
      <c r="B85" s="242">
        <v>1110</v>
      </c>
      <c r="C85" s="240">
        <v>942</v>
      </c>
      <c r="D85" s="241" t="s">
        <v>189</v>
      </c>
      <c r="E85" s="241" t="s">
        <v>437</v>
      </c>
      <c r="F85" s="241" t="s">
        <v>438</v>
      </c>
      <c r="G85" s="231">
        <v>166447947</v>
      </c>
      <c r="H85" s="231">
        <v>141586647</v>
      </c>
      <c r="I85" s="231">
        <v>24861300</v>
      </c>
      <c r="J85" s="230"/>
    </row>
    <row r="86" spans="1:10" s="74" customFormat="1" ht="42.75" customHeight="1" x14ac:dyDescent="0.2">
      <c r="A86" s="246">
        <v>1014010</v>
      </c>
      <c r="B86" s="242">
        <v>4010</v>
      </c>
      <c r="C86" s="240">
        <v>821</v>
      </c>
      <c r="D86" s="241" t="s">
        <v>244</v>
      </c>
      <c r="E86" s="241" t="s">
        <v>454</v>
      </c>
      <c r="F86" s="241" t="s">
        <v>455</v>
      </c>
      <c r="G86" s="231">
        <v>431012960</v>
      </c>
      <c r="H86" s="231">
        <v>431012960</v>
      </c>
      <c r="I86" s="230"/>
      <c r="J86" s="230"/>
    </row>
    <row r="87" spans="1:10" s="74" customFormat="1" ht="42.75" customHeight="1" x14ac:dyDescent="0.2">
      <c r="A87" s="246">
        <v>1014020</v>
      </c>
      <c r="B87" s="242">
        <v>4020</v>
      </c>
      <c r="C87" s="240">
        <v>822</v>
      </c>
      <c r="D87" s="241" t="s">
        <v>245</v>
      </c>
      <c r="E87" s="241" t="s">
        <v>454</v>
      </c>
      <c r="F87" s="241" t="s">
        <v>455</v>
      </c>
      <c r="G87" s="231">
        <v>91849300</v>
      </c>
      <c r="H87" s="231">
        <v>91849300</v>
      </c>
      <c r="I87" s="230"/>
      <c r="J87" s="230"/>
    </row>
    <row r="88" spans="1:10" s="74" customFormat="1" ht="42.75" customHeight="1" x14ac:dyDescent="0.2">
      <c r="A88" s="246">
        <v>1014030</v>
      </c>
      <c r="B88" s="242">
        <v>4030</v>
      </c>
      <c r="C88" s="240">
        <v>824</v>
      </c>
      <c r="D88" s="241" t="s">
        <v>246</v>
      </c>
      <c r="E88" s="241" t="s">
        <v>454</v>
      </c>
      <c r="F88" s="241" t="s">
        <v>455</v>
      </c>
      <c r="G88" s="231">
        <v>10000</v>
      </c>
      <c r="H88" s="230"/>
      <c r="I88" s="231">
        <v>10000</v>
      </c>
      <c r="J88" s="230"/>
    </row>
    <row r="89" spans="1:10" s="74" customFormat="1" ht="42.75" customHeight="1" x14ac:dyDescent="0.2">
      <c r="A89" s="246">
        <v>1014040</v>
      </c>
      <c r="B89" s="242">
        <v>4040</v>
      </c>
      <c r="C89" s="240">
        <v>824</v>
      </c>
      <c r="D89" s="241" t="s">
        <v>247</v>
      </c>
      <c r="E89" s="241" t="s">
        <v>454</v>
      </c>
      <c r="F89" s="241" t="s">
        <v>455</v>
      </c>
      <c r="G89" s="231">
        <v>238000</v>
      </c>
      <c r="H89" s="230"/>
      <c r="I89" s="231">
        <v>238000</v>
      </c>
      <c r="J89" s="230"/>
    </row>
    <row r="90" spans="1:10" s="74" customFormat="1" ht="42.75" customHeight="1" x14ac:dyDescent="0.2">
      <c r="A90" s="246">
        <v>1014060</v>
      </c>
      <c r="B90" s="242">
        <v>4060</v>
      </c>
      <c r="C90" s="240">
        <v>828</v>
      </c>
      <c r="D90" s="241" t="s">
        <v>248</v>
      </c>
      <c r="E90" s="241" t="s">
        <v>454</v>
      </c>
      <c r="F90" s="241" t="s">
        <v>455</v>
      </c>
      <c r="G90" s="231">
        <v>13107800</v>
      </c>
      <c r="H90" s="231">
        <v>13107800</v>
      </c>
      <c r="I90" s="230"/>
      <c r="J90" s="230"/>
    </row>
    <row r="91" spans="1:10" s="74" customFormat="1" ht="42.75" customHeight="1" x14ac:dyDescent="0.2">
      <c r="A91" s="246">
        <v>1014081</v>
      </c>
      <c r="B91" s="242">
        <v>4081</v>
      </c>
      <c r="C91" s="240">
        <v>829</v>
      </c>
      <c r="D91" s="241" t="s">
        <v>249</v>
      </c>
      <c r="E91" s="241" t="s">
        <v>454</v>
      </c>
      <c r="F91" s="241" t="s">
        <v>455</v>
      </c>
      <c r="G91" s="231">
        <v>137582254</v>
      </c>
      <c r="H91" s="231">
        <v>137582254</v>
      </c>
      <c r="I91" s="230"/>
      <c r="J91" s="230"/>
    </row>
    <row r="92" spans="1:10" s="74" customFormat="1" ht="42.75" customHeight="1" x14ac:dyDescent="0.2">
      <c r="A92" s="246">
        <v>1014082</v>
      </c>
      <c r="B92" s="242">
        <v>4082</v>
      </c>
      <c r="C92" s="240">
        <v>829</v>
      </c>
      <c r="D92" s="241" t="s">
        <v>250</v>
      </c>
      <c r="E92" s="241" t="s">
        <v>454</v>
      </c>
      <c r="F92" s="241" t="s">
        <v>455</v>
      </c>
      <c r="G92" s="231">
        <v>11276853</v>
      </c>
      <c r="H92" s="231">
        <v>11276853</v>
      </c>
      <c r="I92" s="230"/>
      <c r="J92" s="230"/>
    </row>
    <row r="93" spans="1:10" s="74" customFormat="1" ht="21.75" customHeight="1" x14ac:dyDescent="0.2">
      <c r="A93" s="244">
        <v>1100000</v>
      </c>
      <c r="B93" s="227"/>
      <c r="C93" s="227"/>
      <c r="D93" s="228" t="s">
        <v>251</v>
      </c>
      <c r="E93" s="229"/>
      <c r="F93" s="230"/>
      <c r="G93" s="231">
        <v>673462655</v>
      </c>
      <c r="H93" s="231">
        <v>670309100</v>
      </c>
      <c r="I93" s="231">
        <v>3153555</v>
      </c>
      <c r="J93" s="230"/>
    </row>
    <row r="94" spans="1:10" s="237" customFormat="1" ht="21.75" customHeight="1" x14ac:dyDescent="0.2">
      <c r="A94" s="245">
        <v>1110000</v>
      </c>
      <c r="B94" s="233"/>
      <c r="C94" s="233"/>
      <c r="D94" s="234" t="s">
        <v>456</v>
      </c>
      <c r="E94" s="234"/>
      <c r="F94" s="234"/>
      <c r="G94" s="235">
        <v>673462655</v>
      </c>
      <c r="H94" s="235">
        <v>670309100</v>
      </c>
      <c r="I94" s="235">
        <v>3153555</v>
      </c>
      <c r="J94" s="236"/>
    </row>
    <row r="95" spans="1:10" s="74" customFormat="1" ht="42.75" customHeight="1" x14ac:dyDescent="0.2">
      <c r="A95" s="246">
        <v>1113133</v>
      </c>
      <c r="B95" s="242">
        <v>3133</v>
      </c>
      <c r="C95" s="243">
        <v>1040</v>
      </c>
      <c r="D95" s="241" t="s">
        <v>253</v>
      </c>
      <c r="E95" s="241" t="s">
        <v>452</v>
      </c>
      <c r="F95" s="241" t="s">
        <v>453</v>
      </c>
      <c r="G95" s="231">
        <v>37911862</v>
      </c>
      <c r="H95" s="231">
        <v>37911862</v>
      </c>
      <c r="I95" s="230"/>
      <c r="J95" s="230"/>
    </row>
    <row r="96" spans="1:10" s="74" customFormat="1" ht="53.25" customHeight="1" x14ac:dyDescent="0.2">
      <c r="A96" s="246">
        <v>1113140</v>
      </c>
      <c r="B96" s="242">
        <v>3140</v>
      </c>
      <c r="C96" s="243">
        <v>1040</v>
      </c>
      <c r="D96" s="241" t="s">
        <v>240</v>
      </c>
      <c r="E96" s="241" t="s">
        <v>452</v>
      </c>
      <c r="F96" s="241" t="s">
        <v>453</v>
      </c>
      <c r="G96" s="231">
        <v>118129629</v>
      </c>
      <c r="H96" s="231">
        <v>118129629</v>
      </c>
      <c r="I96" s="230"/>
      <c r="J96" s="230"/>
    </row>
    <row r="97" spans="1:10" s="74" customFormat="1" ht="42.75" customHeight="1" x14ac:dyDescent="0.2">
      <c r="A97" s="246">
        <v>1115011</v>
      </c>
      <c r="B97" s="242">
        <v>5011</v>
      </c>
      <c r="C97" s="240">
        <v>810</v>
      </c>
      <c r="D97" s="241" t="s">
        <v>254</v>
      </c>
      <c r="E97" s="241" t="s">
        <v>452</v>
      </c>
      <c r="F97" s="241" t="s">
        <v>453</v>
      </c>
      <c r="G97" s="231">
        <v>41489182</v>
      </c>
      <c r="H97" s="231">
        <v>41489182</v>
      </c>
      <c r="I97" s="230"/>
      <c r="J97" s="230"/>
    </row>
    <row r="98" spans="1:10" s="74" customFormat="1" ht="42.75" customHeight="1" x14ac:dyDescent="0.2">
      <c r="A98" s="246">
        <v>1115012</v>
      </c>
      <c r="B98" s="242">
        <v>5012</v>
      </c>
      <c r="C98" s="240">
        <v>810</v>
      </c>
      <c r="D98" s="241" t="s">
        <v>255</v>
      </c>
      <c r="E98" s="241" t="s">
        <v>452</v>
      </c>
      <c r="F98" s="241" t="s">
        <v>453</v>
      </c>
      <c r="G98" s="231">
        <v>13000000</v>
      </c>
      <c r="H98" s="231">
        <v>13000000</v>
      </c>
      <c r="I98" s="230"/>
      <c r="J98" s="230"/>
    </row>
    <row r="99" spans="1:10" s="74" customFormat="1" ht="42.75" customHeight="1" x14ac:dyDescent="0.2">
      <c r="A99" s="246">
        <v>1115021</v>
      </c>
      <c r="B99" s="242">
        <v>5021</v>
      </c>
      <c r="C99" s="240">
        <v>810</v>
      </c>
      <c r="D99" s="241" t="s">
        <v>256</v>
      </c>
      <c r="E99" s="241" t="s">
        <v>452</v>
      </c>
      <c r="F99" s="241" t="s">
        <v>453</v>
      </c>
      <c r="G99" s="231">
        <v>648000</v>
      </c>
      <c r="H99" s="231">
        <v>648000</v>
      </c>
      <c r="I99" s="230"/>
      <c r="J99" s="230"/>
    </row>
    <row r="100" spans="1:10" s="74" customFormat="1" ht="42.75" customHeight="1" x14ac:dyDescent="0.2">
      <c r="A100" s="246">
        <v>1115022</v>
      </c>
      <c r="B100" s="242">
        <v>5022</v>
      </c>
      <c r="C100" s="240">
        <v>810</v>
      </c>
      <c r="D100" s="241" t="s">
        <v>257</v>
      </c>
      <c r="E100" s="241" t="s">
        <v>452</v>
      </c>
      <c r="F100" s="241" t="s">
        <v>453</v>
      </c>
      <c r="G100" s="231">
        <v>3324300</v>
      </c>
      <c r="H100" s="231">
        <v>3324300</v>
      </c>
      <c r="I100" s="230"/>
      <c r="J100" s="230"/>
    </row>
    <row r="101" spans="1:10" s="74" customFormat="1" ht="42.75" customHeight="1" x14ac:dyDescent="0.2">
      <c r="A101" s="246">
        <v>1115031</v>
      </c>
      <c r="B101" s="242">
        <v>5031</v>
      </c>
      <c r="C101" s="240">
        <v>810</v>
      </c>
      <c r="D101" s="241" t="s">
        <v>258</v>
      </c>
      <c r="E101" s="241" t="s">
        <v>452</v>
      </c>
      <c r="F101" s="241" t="s">
        <v>453</v>
      </c>
      <c r="G101" s="231">
        <v>139840382</v>
      </c>
      <c r="H101" s="231">
        <v>139207227</v>
      </c>
      <c r="I101" s="231">
        <v>633155</v>
      </c>
      <c r="J101" s="230"/>
    </row>
    <row r="102" spans="1:10" s="74" customFormat="1" ht="42.75" customHeight="1" x14ac:dyDescent="0.2">
      <c r="A102" s="246">
        <v>1115032</v>
      </c>
      <c r="B102" s="242">
        <v>5032</v>
      </c>
      <c r="C102" s="240">
        <v>810</v>
      </c>
      <c r="D102" s="241" t="s">
        <v>259</v>
      </c>
      <c r="E102" s="241" t="s">
        <v>452</v>
      </c>
      <c r="F102" s="241" t="s">
        <v>453</v>
      </c>
      <c r="G102" s="231">
        <v>133166900</v>
      </c>
      <c r="H102" s="231">
        <v>133166900</v>
      </c>
      <c r="I102" s="230"/>
      <c r="J102" s="230"/>
    </row>
    <row r="103" spans="1:10" s="74" customFormat="1" ht="42.75" customHeight="1" x14ac:dyDescent="0.2">
      <c r="A103" s="246">
        <v>1115033</v>
      </c>
      <c r="B103" s="242">
        <v>5033</v>
      </c>
      <c r="C103" s="240">
        <v>810</v>
      </c>
      <c r="D103" s="241" t="s">
        <v>260</v>
      </c>
      <c r="E103" s="241" t="s">
        <v>452</v>
      </c>
      <c r="F103" s="241" t="s">
        <v>453</v>
      </c>
      <c r="G103" s="231">
        <v>42520400</v>
      </c>
      <c r="H103" s="231">
        <v>40000000</v>
      </c>
      <c r="I103" s="231">
        <v>2520400</v>
      </c>
      <c r="J103" s="230"/>
    </row>
    <row r="104" spans="1:10" s="74" customFormat="1" ht="42.75" customHeight="1" x14ac:dyDescent="0.2">
      <c r="A104" s="246">
        <v>1115041</v>
      </c>
      <c r="B104" s="242">
        <v>5041</v>
      </c>
      <c r="C104" s="240">
        <v>810</v>
      </c>
      <c r="D104" s="241" t="s">
        <v>261</v>
      </c>
      <c r="E104" s="241" t="s">
        <v>452</v>
      </c>
      <c r="F104" s="241" t="s">
        <v>453</v>
      </c>
      <c r="G104" s="231">
        <v>31034400</v>
      </c>
      <c r="H104" s="231">
        <v>31034400</v>
      </c>
      <c r="I104" s="230"/>
      <c r="J104" s="230"/>
    </row>
    <row r="105" spans="1:10" s="74" customFormat="1" ht="42.75" customHeight="1" x14ac:dyDescent="0.2">
      <c r="A105" s="246">
        <v>1115061</v>
      </c>
      <c r="B105" s="242">
        <v>5061</v>
      </c>
      <c r="C105" s="240">
        <v>810</v>
      </c>
      <c r="D105" s="241" t="s">
        <v>262</v>
      </c>
      <c r="E105" s="241" t="s">
        <v>452</v>
      </c>
      <c r="F105" s="241" t="s">
        <v>453</v>
      </c>
      <c r="G105" s="231">
        <v>20321900</v>
      </c>
      <c r="H105" s="231">
        <v>20321900</v>
      </c>
      <c r="I105" s="230"/>
      <c r="J105" s="230"/>
    </row>
    <row r="106" spans="1:10" s="74" customFormat="1" ht="42.75" customHeight="1" x14ac:dyDescent="0.2">
      <c r="A106" s="246">
        <v>1115062</v>
      </c>
      <c r="B106" s="242">
        <v>5062</v>
      </c>
      <c r="C106" s="240">
        <v>810</v>
      </c>
      <c r="D106" s="241" t="s">
        <v>263</v>
      </c>
      <c r="E106" s="241" t="s">
        <v>452</v>
      </c>
      <c r="F106" s="241" t="s">
        <v>453</v>
      </c>
      <c r="G106" s="231">
        <v>91745700</v>
      </c>
      <c r="H106" s="231">
        <v>91745700</v>
      </c>
      <c r="I106" s="230"/>
      <c r="J106" s="230"/>
    </row>
    <row r="107" spans="1:10" s="74" customFormat="1" ht="42.75" customHeight="1" x14ac:dyDescent="0.2">
      <c r="A107" s="246">
        <v>1115063</v>
      </c>
      <c r="B107" s="242">
        <v>5063</v>
      </c>
      <c r="C107" s="240">
        <v>810</v>
      </c>
      <c r="D107" s="241" t="s">
        <v>264</v>
      </c>
      <c r="E107" s="241" t="s">
        <v>452</v>
      </c>
      <c r="F107" s="241" t="s">
        <v>453</v>
      </c>
      <c r="G107" s="231">
        <v>330000</v>
      </c>
      <c r="H107" s="231">
        <v>330000</v>
      </c>
      <c r="I107" s="230"/>
      <c r="J107" s="230"/>
    </row>
    <row r="108" spans="1:10" s="74" customFormat="1" ht="32.25" customHeight="1" x14ac:dyDescent="0.2">
      <c r="A108" s="244">
        <v>1200000</v>
      </c>
      <c r="B108" s="227"/>
      <c r="C108" s="227"/>
      <c r="D108" s="228" t="s">
        <v>265</v>
      </c>
      <c r="E108" s="229"/>
      <c r="F108" s="230"/>
      <c r="G108" s="231">
        <v>1377675503</v>
      </c>
      <c r="H108" s="231">
        <v>229228190</v>
      </c>
      <c r="I108" s="231">
        <v>1148447313</v>
      </c>
      <c r="J108" s="231">
        <v>1148447313</v>
      </c>
    </row>
    <row r="109" spans="1:10" s="237" customFormat="1" ht="32.25" customHeight="1" x14ac:dyDescent="0.2">
      <c r="A109" s="245">
        <v>1210000</v>
      </c>
      <c r="B109" s="233"/>
      <c r="C109" s="233"/>
      <c r="D109" s="234" t="s">
        <v>265</v>
      </c>
      <c r="E109" s="234"/>
      <c r="F109" s="234"/>
      <c r="G109" s="235">
        <v>1377675503</v>
      </c>
      <c r="H109" s="235">
        <v>229228190</v>
      </c>
      <c r="I109" s="235">
        <v>1148447313</v>
      </c>
      <c r="J109" s="235">
        <v>1148447313</v>
      </c>
    </row>
    <row r="110" spans="1:10" s="74" customFormat="1" ht="53.25" customHeight="1" x14ac:dyDescent="0.2">
      <c r="A110" s="246">
        <v>1216011</v>
      </c>
      <c r="B110" s="242">
        <v>6011</v>
      </c>
      <c r="C110" s="240">
        <v>610</v>
      </c>
      <c r="D110" s="241" t="s">
        <v>268</v>
      </c>
      <c r="E110" s="241" t="s">
        <v>457</v>
      </c>
      <c r="F110" s="241" t="s">
        <v>458</v>
      </c>
      <c r="G110" s="231">
        <v>100000000</v>
      </c>
      <c r="H110" s="230"/>
      <c r="I110" s="231">
        <v>100000000</v>
      </c>
      <c r="J110" s="231">
        <v>100000000</v>
      </c>
    </row>
    <row r="111" spans="1:10" s="74" customFormat="1" ht="53.25" customHeight="1" x14ac:dyDescent="0.2">
      <c r="A111" s="246">
        <v>1216030</v>
      </c>
      <c r="B111" s="242">
        <v>6030</v>
      </c>
      <c r="C111" s="240">
        <v>620</v>
      </c>
      <c r="D111" s="241" t="s">
        <v>271</v>
      </c>
      <c r="E111" s="241" t="s">
        <v>457</v>
      </c>
      <c r="F111" s="241" t="s">
        <v>458</v>
      </c>
      <c r="G111" s="231">
        <v>251370820</v>
      </c>
      <c r="H111" s="231">
        <v>186236920</v>
      </c>
      <c r="I111" s="231">
        <v>65133900</v>
      </c>
      <c r="J111" s="231">
        <v>65133900</v>
      </c>
    </row>
    <row r="112" spans="1:10" s="74" customFormat="1" ht="53.25" customHeight="1" x14ac:dyDescent="0.2">
      <c r="A112" s="246">
        <v>1217310</v>
      </c>
      <c r="B112" s="242">
        <v>7310</v>
      </c>
      <c r="C112" s="240">
        <v>443</v>
      </c>
      <c r="D112" s="241" t="s">
        <v>272</v>
      </c>
      <c r="E112" s="241" t="s">
        <v>457</v>
      </c>
      <c r="F112" s="241" t="s">
        <v>458</v>
      </c>
      <c r="G112" s="231">
        <v>956163413</v>
      </c>
      <c r="H112" s="230"/>
      <c r="I112" s="231">
        <v>956163413</v>
      </c>
      <c r="J112" s="231">
        <v>956163413</v>
      </c>
    </row>
    <row r="113" spans="1:10" s="74" customFormat="1" ht="53.25" customHeight="1" x14ac:dyDescent="0.2">
      <c r="A113" s="246">
        <v>1217640</v>
      </c>
      <c r="B113" s="242">
        <v>7640</v>
      </c>
      <c r="C113" s="240">
        <v>490</v>
      </c>
      <c r="D113" s="241" t="s">
        <v>274</v>
      </c>
      <c r="E113" s="241" t="s">
        <v>457</v>
      </c>
      <c r="F113" s="241" t="s">
        <v>458</v>
      </c>
      <c r="G113" s="231">
        <v>23027400</v>
      </c>
      <c r="H113" s="231">
        <v>23027400</v>
      </c>
      <c r="I113" s="230"/>
      <c r="J113" s="230"/>
    </row>
    <row r="114" spans="1:10" s="74" customFormat="1" ht="53.25" customHeight="1" x14ac:dyDescent="0.2">
      <c r="A114" s="246">
        <v>1217693</v>
      </c>
      <c r="B114" s="242">
        <v>7693</v>
      </c>
      <c r="C114" s="240">
        <v>490</v>
      </c>
      <c r="D114" s="241" t="s">
        <v>275</v>
      </c>
      <c r="E114" s="241" t="s">
        <v>457</v>
      </c>
      <c r="F114" s="241" t="s">
        <v>458</v>
      </c>
      <c r="G114" s="231">
        <v>34800000</v>
      </c>
      <c r="H114" s="231">
        <v>7650000</v>
      </c>
      <c r="I114" s="231">
        <v>27150000</v>
      </c>
      <c r="J114" s="231">
        <v>27150000</v>
      </c>
    </row>
    <row r="115" spans="1:10" s="74" customFormat="1" ht="53.25" customHeight="1" x14ac:dyDescent="0.2">
      <c r="A115" s="246">
        <v>1218330</v>
      </c>
      <c r="B115" s="242">
        <v>8330</v>
      </c>
      <c r="C115" s="240">
        <v>540</v>
      </c>
      <c r="D115" s="241" t="s">
        <v>276</v>
      </c>
      <c r="E115" s="241" t="s">
        <v>457</v>
      </c>
      <c r="F115" s="241" t="s">
        <v>458</v>
      </c>
      <c r="G115" s="231">
        <v>12313870</v>
      </c>
      <c r="H115" s="231">
        <v>12313870</v>
      </c>
      <c r="I115" s="230"/>
      <c r="J115" s="230"/>
    </row>
    <row r="116" spans="1:10" s="74" customFormat="1" ht="32.25" customHeight="1" x14ac:dyDescent="0.2">
      <c r="A116" s="244">
        <v>1400000</v>
      </c>
      <c r="B116" s="227"/>
      <c r="C116" s="227"/>
      <c r="D116" s="228" t="s">
        <v>277</v>
      </c>
      <c r="E116" s="229"/>
      <c r="F116" s="230"/>
      <c r="G116" s="231">
        <v>26994720</v>
      </c>
      <c r="H116" s="231">
        <v>26994720</v>
      </c>
      <c r="I116" s="230"/>
      <c r="J116" s="230"/>
    </row>
    <row r="117" spans="1:10" s="237" customFormat="1" ht="32.25" customHeight="1" x14ac:dyDescent="0.2">
      <c r="A117" s="245">
        <v>1410000</v>
      </c>
      <c r="B117" s="233"/>
      <c r="C117" s="233"/>
      <c r="D117" s="234" t="s">
        <v>459</v>
      </c>
      <c r="E117" s="234"/>
      <c r="F117" s="234"/>
      <c r="G117" s="235">
        <v>26994720</v>
      </c>
      <c r="H117" s="235">
        <v>26994720</v>
      </c>
      <c r="I117" s="236"/>
      <c r="J117" s="236"/>
    </row>
    <row r="118" spans="1:10" s="74" customFormat="1" ht="53.25" customHeight="1" x14ac:dyDescent="0.2">
      <c r="A118" s="246">
        <v>1416030</v>
      </c>
      <c r="B118" s="242">
        <v>6030</v>
      </c>
      <c r="C118" s="240">
        <v>620</v>
      </c>
      <c r="D118" s="241" t="s">
        <v>271</v>
      </c>
      <c r="E118" s="241" t="s">
        <v>460</v>
      </c>
      <c r="F118" s="241" t="s">
        <v>461</v>
      </c>
      <c r="G118" s="231">
        <v>26994720</v>
      </c>
      <c r="H118" s="231">
        <v>26994720</v>
      </c>
      <c r="I118" s="230"/>
      <c r="J118" s="230"/>
    </row>
    <row r="119" spans="1:10" s="74" customFormat="1" ht="32.25" customHeight="1" x14ac:dyDescent="0.2">
      <c r="A119" s="244">
        <v>1500000</v>
      </c>
      <c r="B119" s="227"/>
      <c r="C119" s="227"/>
      <c r="D119" s="228" t="s">
        <v>279</v>
      </c>
      <c r="E119" s="229"/>
      <c r="F119" s="230"/>
      <c r="G119" s="231">
        <v>330000000</v>
      </c>
      <c r="H119" s="230"/>
      <c r="I119" s="231">
        <v>330000000</v>
      </c>
      <c r="J119" s="231">
        <v>330000000</v>
      </c>
    </row>
    <row r="120" spans="1:10" s="237" customFormat="1" ht="32.25" customHeight="1" x14ac:dyDescent="0.2">
      <c r="A120" s="245">
        <v>1510000</v>
      </c>
      <c r="B120" s="233"/>
      <c r="C120" s="233"/>
      <c r="D120" s="234" t="s">
        <v>279</v>
      </c>
      <c r="E120" s="234"/>
      <c r="F120" s="234"/>
      <c r="G120" s="235">
        <v>330000000</v>
      </c>
      <c r="H120" s="236"/>
      <c r="I120" s="235">
        <v>330000000</v>
      </c>
      <c r="J120" s="235">
        <v>330000000</v>
      </c>
    </row>
    <row r="121" spans="1:10" s="74" customFormat="1" ht="42.75" customHeight="1" x14ac:dyDescent="0.2">
      <c r="A121" s="246">
        <v>1516082</v>
      </c>
      <c r="B121" s="242">
        <v>6082</v>
      </c>
      <c r="C121" s="240">
        <v>610</v>
      </c>
      <c r="D121" s="241" t="s">
        <v>281</v>
      </c>
      <c r="E121" s="241" t="s">
        <v>462</v>
      </c>
      <c r="F121" s="241" t="s">
        <v>463</v>
      </c>
      <c r="G121" s="231">
        <v>330000000</v>
      </c>
      <c r="H121" s="230"/>
      <c r="I121" s="231">
        <v>330000000</v>
      </c>
      <c r="J121" s="231">
        <v>330000000</v>
      </c>
    </row>
    <row r="122" spans="1:10" s="74" customFormat="1" ht="32.25" customHeight="1" x14ac:dyDescent="0.2">
      <c r="A122" s="244">
        <v>1800000</v>
      </c>
      <c r="B122" s="227"/>
      <c r="C122" s="227"/>
      <c r="D122" s="228" t="s">
        <v>288</v>
      </c>
      <c r="E122" s="229"/>
      <c r="F122" s="230"/>
      <c r="G122" s="231">
        <v>42417047</v>
      </c>
      <c r="H122" s="231">
        <v>37496530</v>
      </c>
      <c r="I122" s="231">
        <v>4920517</v>
      </c>
      <c r="J122" s="230"/>
    </row>
    <row r="123" spans="1:10" s="237" customFormat="1" ht="32.25" customHeight="1" x14ac:dyDescent="0.2">
      <c r="A123" s="245">
        <v>1810000</v>
      </c>
      <c r="B123" s="233"/>
      <c r="C123" s="233"/>
      <c r="D123" s="234" t="s">
        <v>288</v>
      </c>
      <c r="E123" s="234"/>
      <c r="F123" s="234"/>
      <c r="G123" s="235">
        <v>42417047</v>
      </c>
      <c r="H123" s="235">
        <v>37496530</v>
      </c>
      <c r="I123" s="235">
        <v>4920517</v>
      </c>
      <c r="J123" s="236"/>
    </row>
    <row r="124" spans="1:10" s="74" customFormat="1" ht="42.75" customHeight="1" x14ac:dyDescent="0.2">
      <c r="A124" s="246">
        <v>1814081</v>
      </c>
      <c r="B124" s="242">
        <v>4081</v>
      </c>
      <c r="C124" s="240">
        <v>829</v>
      </c>
      <c r="D124" s="241" t="s">
        <v>249</v>
      </c>
      <c r="E124" s="241" t="s">
        <v>464</v>
      </c>
      <c r="F124" s="241" t="s">
        <v>465</v>
      </c>
      <c r="G124" s="231">
        <v>42417047</v>
      </c>
      <c r="H124" s="231">
        <v>37496530</v>
      </c>
      <c r="I124" s="231">
        <v>4920517</v>
      </c>
      <c r="J124" s="230"/>
    </row>
    <row r="125" spans="1:10" s="74" customFormat="1" ht="32.25" customHeight="1" x14ac:dyDescent="0.2">
      <c r="A125" s="244">
        <v>1900000</v>
      </c>
      <c r="B125" s="227"/>
      <c r="C125" s="227"/>
      <c r="D125" s="228" t="s">
        <v>290</v>
      </c>
      <c r="E125" s="229"/>
      <c r="F125" s="230"/>
      <c r="G125" s="231">
        <v>2992096763</v>
      </c>
      <c r="H125" s="231">
        <v>205629163</v>
      </c>
      <c r="I125" s="231">
        <v>2786467600</v>
      </c>
      <c r="J125" s="231">
        <v>1803500000</v>
      </c>
    </row>
    <row r="126" spans="1:10" s="237" customFormat="1" ht="32.25" customHeight="1" x14ac:dyDescent="0.2">
      <c r="A126" s="245">
        <v>1910000</v>
      </c>
      <c r="B126" s="233"/>
      <c r="C126" s="233"/>
      <c r="D126" s="234" t="s">
        <v>290</v>
      </c>
      <c r="E126" s="234"/>
      <c r="F126" s="234"/>
      <c r="G126" s="235">
        <v>2992096763</v>
      </c>
      <c r="H126" s="235">
        <v>205629163</v>
      </c>
      <c r="I126" s="235">
        <v>2786467600</v>
      </c>
      <c r="J126" s="235">
        <v>1803500000</v>
      </c>
    </row>
    <row r="127" spans="1:10" s="74" customFormat="1" ht="63.75" customHeight="1" x14ac:dyDescent="0.2">
      <c r="A127" s="246">
        <v>1910180</v>
      </c>
      <c r="B127" s="239">
        <v>180</v>
      </c>
      <c r="C127" s="240">
        <v>133</v>
      </c>
      <c r="D127" s="241" t="s">
        <v>166</v>
      </c>
      <c r="E127" s="241" t="s">
        <v>466</v>
      </c>
      <c r="F127" s="241" t="s">
        <v>467</v>
      </c>
      <c r="G127" s="231">
        <v>5545200</v>
      </c>
      <c r="H127" s="231">
        <v>5545200</v>
      </c>
      <c r="I127" s="230"/>
      <c r="J127" s="230"/>
    </row>
    <row r="128" spans="1:10" s="74" customFormat="1" ht="42.75" customHeight="1" x14ac:dyDescent="0.2">
      <c r="A128" s="246">
        <v>1913033</v>
      </c>
      <c r="B128" s="242">
        <v>3033</v>
      </c>
      <c r="C128" s="243">
        <v>1070</v>
      </c>
      <c r="D128" s="241" t="s">
        <v>218</v>
      </c>
      <c r="E128" s="241" t="s">
        <v>444</v>
      </c>
      <c r="F128" s="241" t="s">
        <v>445</v>
      </c>
      <c r="G128" s="231">
        <v>56862000</v>
      </c>
      <c r="H128" s="231">
        <v>56862000</v>
      </c>
      <c r="I128" s="230"/>
      <c r="J128" s="230"/>
    </row>
    <row r="129" spans="1:10" s="74" customFormat="1" ht="42.75" customHeight="1" x14ac:dyDescent="0.2">
      <c r="A129" s="246">
        <v>1913036</v>
      </c>
      <c r="B129" s="242">
        <v>3036</v>
      </c>
      <c r="C129" s="243">
        <v>1070</v>
      </c>
      <c r="D129" s="241" t="s">
        <v>219</v>
      </c>
      <c r="E129" s="241" t="s">
        <v>444</v>
      </c>
      <c r="F129" s="241" t="s">
        <v>445</v>
      </c>
      <c r="G129" s="231">
        <v>143221963</v>
      </c>
      <c r="H129" s="231">
        <v>143221963</v>
      </c>
      <c r="I129" s="230"/>
      <c r="J129" s="230"/>
    </row>
    <row r="130" spans="1:10" s="74" customFormat="1" ht="32.25" customHeight="1" x14ac:dyDescent="0.2">
      <c r="A130" s="246">
        <v>1917423</v>
      </c>
      <c r="B130" s="242">
        <v>7423</v>
      </c>
      <c r="C130" s="240">
        <v>453</v>
      </c>
      <c r="D130" s="241" t="s">
        <v>294</v>
      </c>
      <c r="E130" s="241" t="s">
        <v>468</v>
      </c>
      <c r="F130" s="241" t="s">
        <v>469</v>
      </c>
      <c r="G130" s="231">
        <v>503500000</v>
      </c>
      <c r="H130" s="230"/>
      <c r="I130" s="231">
        <v>503500000</v>
      </c>
      <c r="J130" s="231">
        <v>503500000</v>
      </c>
    </row>
    <row r="131" spans="1:10" s="74" customFormat="1" ht="32.25" customHeight="1" x14ac:dyDescent="0.2">
      <c r="A131" s="246">
        <v>1917441</v>
      </c>
      <c r="B131" s="242">
        <v>7441</v>
      </c>
      <c r="C131" s="240">
        <v>456</v>
      </c>
      <c r="D131" s="241" t="s">
        <v>297</v>
      </c>
      <c r="E131" s="241" t="s">
        <v>468</v>
      </c>
      <c r="F131" s="241" t="s">
        <v>469</v>
      </c>
      <c r="G131" s="231">
        <v>250000000</v>
      </c>
      <c r="H131" s="230"/>
      <c r="I131" s="231">
        <v>250000000</v>
      </c>
      <c r="J131" s="231">
        <v>250000000</v>
      </c>
    </row>
    <row r="132" spans="1:10" s="74" customFormat="1" ht="32.25" customHeight="1" x14ac:dyDescent="0.2">
      <c r="A132" s="246">
        <v>1917442</v>
      </c>
      <c r="B132" s="242">
        <v>7442</v>
      </c>
      <c r="C132" s="240">
        <v>456</v>
      </c>
      <c r="D132" s="241" t="s">
        <v>298</v>
      </c>
      <c r="E132" s="241" t="s">
        <v>468</v>
      </c>
      <c r="F132" s="241" t="s">
        <v>469</v>
      </c>
      <c r="G132" s="231">
        <v>450000000</v>
      </c>
      <c r="H132" s="230"/>
      <c r="I132" s="231">
        <v>450000000</v>
      </c>
      <c r="J132" s="231">
        <v>450000000</v>
      </c>
    </row>
    <row r="133" spans="1:10" s="74" customFormat="1" ht="32.25" customHeight="1" x14ac:dyDescent="0.2">
      <c r="A133" s="246">
        <v>1917461</v>
      </c>
      <c r="B133" s="242">
        <v>7461</v>
      </c>
      <c r="C133" s="240">
        <v>456</v>
      </c>
      <c r="D133" s="241" t="s">
        <v>299</v>
      </c>
      <c r="E133" s="241" t="s">
        <v>468</v>
      </c>
      <c r="F133" s="241" t="s">
        <v>469</v>
      </c>
      <c r="G133" s="231">
        <v>600000000</v>
      </c>
      <c r="H133" s="230"/>
      <c r="I133" s="231">
        <v>600000000</v>
      </c>
      <c r="J133" s="231">
        <v>600000000</v>
      </c>
    </row>
    <row r="134" spans="1:10" s="74" customFormat="1" ht="32.25" customHeight="1" x14ac:dyDescent="0.2">
      <c r="A134" s="246">
        <v>1917462</v>
      </c>
      <c r="B134" s="242">
        <v>7462</v>
      </c>
      <c r="C134" s="240">
        <v>456</v>
      </c>
      <c r="D134" s="241" t="s">
        <v>300</v>
      </c>
      <c r="E134" s="241" t="s">
        <v>468</v>
      </c>
      <c r="F134" s="241" t="s">
        <v>469</v>
      </c>
      <c r="G134" s="231">
        <v>982967600</v>
      </c>
      <c r="H134" s="230"/>
      <c r="I134" s="231">
        <v>982967600</v>
      </c>
      <c r="J134" s="230"/>
    </row>
    <row r="135" spans="1:10" s="74" customFormat="1" ht="32.25" customHeight="1" x14ac:dyDescent="0.2">
      <c r="A135" s="244">
        <v>2300000</v>
      </c>
      <c r="B135" s="227"/>
      <c r="C135" s="227"/>
      <c r="D135" s="228" t="s">
        <v>304</v>
      </c>
      <c r="E135" s="229"/>
      <c r="F135" s="230"/>
      <c r="G135" s="231">
        <v>276425100</v>
      </c>
      <c r="H135" s="231">
        <v>275925100</v>
      </c>
      <c r="I135" s="231">
        <v>500000</v>
      </c>
      <c r="J135" s="231">
        <v>500000</v>
      </c>
    </row>
    <row r="136" spans="1:10" s="237" customFormat="1" ht="32.25" customHeight="1" x14ac:dyDescent="0.2">
      <c r="A136" s="245">
        <v>2310000</v>
      </c>
      <c r="B136" s="233"/>
      <c r="C136" s="233"/>
      <c r="D136" s="234" t="s">
        <v>304</v>
      </c>
      <c r="E136" s="234"/>
      <c r="F136" s="234"/>
      <c r="G136" s="235">
        <v>276425100</v>
      </c>
      <c r="H136" s="235">
        <v>275925100</v>
      </c>
      <c r="I136" s="235">
        <v>500000</v>
      </c>
      <c r="J136" s="235">
        <v>500000</v>
      </c>
    </row>
    <row r="137" spans="1:10" s="74" customFormat="1" ht="32.25" customHeight="1" x14ac:dyDescent="0.2">
      <c r="A137" s="246">
        <v>2310180</v>
      </c>
      <c r="B137" s="239">
        <v>180</v>
      </c>
      <c r="C137" s="240">
        <v>133</v>
      </c>
      <c r="D137" s="241" t="s">
        <v>166</v>
      </c>
      <c r="E137" s="241" t="s">
        <v>470</v>
      </c>
      <c r="F137" s="241" t="s">
        <v>471</v>
      </c>
      <c r="G137" s="231">
        <v>80799100</v>
      </c>
      <c r="H137" s="231">
        <v>80799100</v>
      </c>
      <c r="I137" s="230"/>
      <c r="J137" s="230"/>
    </row>
    <row r="138" spans="1:10" s="74" customFormat="1" ht="42.75" customHeight="1" x14ac:dyDescent="0.2">
      <c r="A138" s="246">
        <v>2318410</v>
      </c>
      <c r="B138" s="242">
        <v>8410</v>
      </c>
      <c r="C138" s="240">
        <v>830</v>
      </c>
      <c r="D138" s="241" t="s">
        <v>306</v>
      </c>
      <c r="E138" s="241" t="s">
        <v>472</v>
      </c>
      <c r="F138" s="241" t="s">
        <v>473</v>
      </c>
      <c r="G138" s="231">
        <v>181756000</v>
      </c>
      <c r="H138" s="231">
        <v>181256000</v>
      </c>
      <c r="I138" s="231">
        <v>500000</v>
      </c>
      <c r="J138" s="231">
        <v>500000</v>
      </c>
    </row>
    <row r="139" spans="1:10" s="74" customFormat="1" ht="42.75" customHeight="1" x14ac:dyDescent="0.2">
      <c r="A139" s="246">
        <v>2318420</v>
      </c>
      <c r="B139" s="242">
        <v>8420</v>
      </c>
      <c r="C139" s="240">
        <v>830</v>
      </c>
      <c r="D139" s="241" t="s">
        <v>307</v>
      </c>
      <c r="E139" s="241" t="s">
        <v>472</v>
      </c>
      <c r="F139" s="241" t="s">
        <v>473</v>
      </c>
      <c r="G139" s="231">
        <v>13870000</v>
      </c>
      <c r="H139" s="231">
        <v>13870000</v>
      </c>
      <c r="I139" s="230"/>
      <c r="J139" s="230"/>
    </row>
    <row r="140" spans="1:10" s="74" customFormat="1" ht="32.25" customHeight="1" x14ac:dyDescent="0.2">
      <c r="A140" s="244">
        <v>2600000</v>
      </c>
      <c r="B140" s="227"/>
      <c r="C140" s="227"/>
      <c r="D140" s="228" t="s">
        <v>308</v>
      </c>
      <c r="E140" s="229"/>
      <c r="F140" s="230"/>
      <c r="G140" s="231">
        <v>18772800</v>
      </c>
      <c r="H140" s="231">
        <v>18772800</v>
      </c>
      <c r="I140" s="230"/>
      <c r="J140" s="230"/>
    </row>
    <row r="141" spans="1:10" s="237" customFormat="1" ht="21.75" customHeight="1" x14ac:dyDescent="0.2">
      <c r="A141" s="245">
        <v>2610000</v>
      </c>
      <c r="B141" s="233"/>
      <c r="C141" s="233"/>
      <c r="D141" s="234" t="s">
        <v>474</v>
      </c>
      <c r="E141" s="234"/>
      <c r="F141" s="234"/>
      <c r="G141" s="235">
        <v>18772800</v>
      </c>
      <c r="H141" s="235">
        <v>18772800</v>
      </c>
      <c r="I141" s="236"/>
      <c r="J141" s="236"/>
    </row>
    <row r="142" spans="1:10" s="74" customFormat="1" ht="42.75" customHeight="1" x14ac:dyDescent="0.2">
      <c r="A142" s="246">
        <v>2617622</v>
      </c>
      <c r="B142" s="242">
        <v>7622</v>
      </c>
      <c r="C142" s="240">
        <v>470</v>
      </c>
      <c r="D142" s="241" t="s">
        <v>310</v>
      </c>
      <c r="E142" s="241" t="s">
        <v>475</v>
      </c>
      <c r="F142" s="241" t="s">
        <v>476</v>
      </c>
      <c r="G142" s="231">
        <v>18772800</v>
      </c>
      <c r="H142" s="231">
        <v>18772800</v>
      </c>
      <c r="I142" s="230"/>
      <c r="J142" s="230"/>
    </row>
    <row r="143" spans="1:10" s="74" customFormat="1" ht="32.25" customHeight="1" x14ac:dyDescent="0.2">
      <c r="A143" s="244">
        <v>2800000</v>
      </c>
      <c r="B143" s="227"/>
      <c r="C143" s="227"/>
      <c r="D143" s="228" t="s">
        <v>313</v>
      </c>
      <c r="E143" s="229"/>
      <c r="F143" s="230"/>
      <c r="G143" s="231">
        <v>1647306504</v>
      </c>
      <c r="H143" s="231">
        <v>1451056504</v>
      </c>
      <c r="I143" s="231">
        <v>196250000</v>
      </c>
      <c r="J143" s="231">
        <v>150000000</v>
      </c>
    </row>
    <row r="144" spans="1:10" s="237" customFormat="1" ht="32.25" customHeight="1" x14ac:dyDescent="0.2">
      <c r="A144" s="245">
        <v>2810000</v>
      </c>
      <c r="B144" s="233"/>
      <c r="C144" s="233"/>
      <c r="D144" s="234" t="s">
        <v>313</v>
      </c>
      <c r="E144" s="234"/>
      <c r="F144" s="234"/>
      <c r="G144" s="235">
        <v>1647306504</v>
      </c>
      <c r="H144" s="235">
        <v>1451056504</v>
      </c>
      <c r="I144" s="235">
        <v>196250000</v>
      </c>
      <c r="J144" s="235">
        <v>150000000</v>
      </c>
    </row>
    <row r="145" spans="1:10" s="74" customFormat="1" ht="53.25" customHeight="1" x14ac:dyDescent="0.2">
      <c r="A145" s="246">
        <v>2816030</v>
      </c>
      <c r="B145" s="242">
        <v>6030</v>
      </c>
      <c r="C145" s="240">
        <v>620</v>
      </c>
      <c r="D145" s="241" t="s">
        <v>271</v>
      </c>
      <c r="E145" s="241" t="s">
        <v>477</v>
      </c>
      <c r="F145" s="241" t="s">
        <v>478</v>
      </c>
      <c r="G145" s="231">
        <v>1547123664</v>
      </c>
      <c r="H145" s="231">
        <v>1397123664</v>
      </c>
      <c r="I145" s="231">
        <v>150000000</v>
      </c>
      <c r="J145" s="231">
        <v>150000000</v>
      </c>
    </row>
    <row r="146" spans="1:10" s="74" customFormat="1" ht="84.75" customHeight="1" x14ac:dyDescent="0.2">
      <c r="A146" s="246">
        <v>2817691</v>
      </c>
      <c r="B146" s="242">
        <v>7691</v>
      </c>
      <c r="C146" s="240">
        <v>490</v>
      </c>
      <c r="D146" s="241" t="s">
        <v>301</v>
      </c>
      <c r="E146" s="241" t="s">
        <v>477</v>
      </c>
      <c r="F146" s="241" t="s">
        <v>478</v>
      </c>
      <c r="G146" s="231">
        <v>11250000</v>
      </c>
      <c r="H146" s="230"/>
      <c r="I146" s="231">
        <v>11250000</v>
      </c>
      <c r="J146" s="230"/>
    </row>
    <row r="147" spans="1:10" s="74" customFormat="1" ht="53.25" customHeight="1" x14ac:dyDescent="0.2">
      <c r="A147" s="246">
        <v>2818120</v>
      </c>
      <c r="B147" s="242">
        <v>8120</v>
      </c>
      <c r="C147" s="240">
        <v>320</v>
      </c>
      <c r="D147" s="241" t="s">
        <v>315</v>
      </c>
      <c r="E147" s="241" t="s">
        <v>477</v>
      </c>
      <c r="F147" s="241" t="s">
        <v>478</v>
      </c>
      <c r="G147" s="231">
        <v>48155730</v>
      </c>
      <c r="H147" s="231">
        <v>48155730</v>
      </c>
      <c r="I147" s="230"/>
      <c r="J147" s="230"/>
    </row>
    <row r="148" spans="1:10" s="74" customFormat="1" ht="53.25" customHeight="1" x14ac:dyDescent="0.2">
      <c r="A148" s="246">
        <v>2818330</v>
      </c>
      <c r="B148" s="242">
        <v>8330</v>
      </c>
      <c r="C148" s="240">
        <v>540</v>
      </c>
      <c r="D148" s="241" t="s">
        <v>276</v>
      </c>
      <c r="E148" s="241" t="s">
        <v>477</v>
      </c>
      <c r="F148" s="241" t="s">
        <v>478</v>
      </c>
      <c r="G148" s="231">
        <v>5777110</v>
      </c>
      <c r="H148" s="231">
        <v>5777110</v>
      </c>
      <c r="I148" s="230"/>
      <c r="J148" s="230"/>
    </row>
    <row r="149" spans="1:10" s="74" customFormat="1" ht="53.25" customHeight="1" x14ac:dyDescent="0.2">
      <c r="A149" s="246">
        <v>2818340</v>
      </c>
      <c r="B149" s="242">
        <v>8340</v>
      </c>
      <c r="C149" s="240">
        <v>540</v>
      </c>
      <c r="D149" s="241" t="s">
        <v>316</v>
      </c>
      <c r="E149" s="241" t="s">
        <v>477</v>
      </c>
      <c r="F149" s="241" t="s">
        <v>478</v>
      </c>
      <c r="G149" s="231">
        <v>35000000</v>
      </c>
      <c r="H149" s="230"/>
      <c r="I149" s="231">
        <v>35000000</v>
      </c>
      <c r="J149" s="230"/>
    </row>
    <row r="150" spans="1:10" s="74" customFormat="1" ht="32.25" customHeight="1" x14ac:dyDescent="0.2">
      <c r="A150" s="244">
        <v>3000000</v>
      </c>
      <c r="B150" s="227"/>
      <c r="C150" s="227"/>
      <c r="D150" s="228" t="s">
        <v>317</v>
      </c>
      <c r="E150" s="229"/>
      <c r="F150" s="230"/>
      <c r="G150" s="231">
        <v>79178980</v>
      </c>
      <c r="H150" s="231">
        <v>79178980</v>
      </c>
      <c r="I150" s="230"/>
      <c r="J150" s="230"/>
    </row>
    <row r="151" spans="1:10" s="237" customFormat="1" ht="32.25" customHeight="1" x14ac:dyDescent="0.2">
      <c r="A151" s="245">
        <v>3010000</v>
      </c>
      <c r="B151" s="233"/>
      <c r="C151" s="233"/>
      <c r="D151" s="234" t="s">
        <v>317</v>
      </c>
      <c r="E151" s="234"/>
      <c r="F151" s="234"/>
      <c r="G151" s="235">
        <v>79178980</v>
      </c>
      <c r="H151" s="235">
        <v>79178980</v>
      </c>
      <c r="I151" s="236"/>
      <c r="J151" s="236"/>
    </row>
    <row r="152" spans="1:10" s="74" customFormat="1" ht="53.25" customHeight="1" x14ac:dyDescent="0.2">
      <c r="A152" s="246">
        <v>3018110</v>
      </c>
      <c r="B152" s="242">
        <v>8110</v>
      </c>
      <c r="C152" s="240">
        <v>320</v>
      </c>
      <c r="D152" s="241" t="s">
        <v>319</v>
      </c>
      <c r="E152" s="241" t="s">
        <v>479</v>
      </c>
      <c r="F152" s="241" t="s">
        <v>480</v>
      </c>
      <c r="G152" s="231">
        <v>79178980</v>
      </c>
      <c r="H152" s="231">
        <v>79178980</v>
      </c>
      <c r="I152" s="230"/>
      <c r="J152" s="230"/>
    </row>
    <row r="153" spans="1:10" s="74" customFormat="1" ht="32.25" customHeight="1" x14ac:dyDescent="0.2">
      <c r="A153" s="244">
        <v>3100000</v>
      </c>
      <c r="B153" s="227"/>
      <c r="C153" s="227"/>
      <c r="D153" s="228" t="s">
        <v>320</v>
      </c>
      <c r="E153" s="229"/>
      <c r="F153" s="230"/>
      <c r="G153" s="231">
        <v>16000000</v>
      </c>
      <c r="H153" s="230"/>
      <c r="I153" s="231">
        <v>16000000</v>
      </c>
      <c r="J153" s="231">
        <v>16000000</v>
      </c>
    </row>
    <row r="154" spans="1:10" s="237" customFormat="1" ht="32.25" customHeight="1" x14ac:dyDescent="0.2">
      <c r="A154" s="245">
        <v>3110000</v>
      </c>
      <c r="B154" s="233"/>
      <c r="C154" s="233"/>
      <c r="D154" s="234" t="s">
        <v>481</v>
      </c>
      <c r="E154" s="234"/>
      <c r="F154" s="234"/>
      <c r="G154" s="235">
        <v>16000000</v>
      </c>
      <c r="H154" s="236"/>
      <c r="I154" s="235">
        <v>16000000</v>
      </c>
      <c r="J154" s="235">
        <v>16000000</v>
      </c>
    </row>
    <row r="155" spans="1:10" s="74" customFormat="1" ht="42.75" customHeight="1" x14ac:dyDescent="0.2">
      <c r="A155" s="246">
        <v>3117693</v>
      </c>
      <c r="B155" s="242">
        <v>7693</v>
      </c>
      <c r="C155" s="240">
        <v>490</v>
      </c>
      <c r="D155" s="241" t="s">
        <v>275</v>
      </c>
      <c r="E155" s="241" t="s">
        <v>482</v>
      </c>
      <c r="F155" s="241" t="s">
        <v>483</v>
      </c>
      <c r="G155" s="231">
        <v>16000000</v>
      </c>
      <c r="H155" s="230"/>
      <c r="I155" s="231">
        <v>16000000</v>
      </c>
      <c r="J155" s="231">
        <v>16000000</v>
      </c>
    </row>
    <row r="156" spans="1:10" s="74" customFormat="1" ht="32.25" customHeight="1" x14ac:dyDescent="0.2">
      <c r="A156" s="244">
        <v>3600000</v>
      </c>
      <c r="B156" s="227"/>
      <c r="C156" s="227"/>
      <c r="D156" s="228" t="s">
        <v>332</v>
      </c>
      <c r="E156" s="229"/>
      <c r="F156" s="230"/>
      <c r="G156" s="231">
        <v>100950000</v>
      </c>
      <c r="H156" s="231">
        <v>100000000</v>
      </c>
      <c r="I156" s="231">
        <v>950000</v>
      </c>
      <c r="J156" s="231">
        <v>950000</v>
      </c>
    </row>
    <row r="157" spans="1:10" s="237" customFormat="1" ht="32.25" customHeight="1" x14ac:dyDescent="0.2">
      <c r="A157" s="245">
        <v>3610000</v>
      </c>
      <c r="B157" s="233"/>
      <c r="C157" s="233"/>
      <c r="D157" s="234" t="s">
        <v>484</v>
      </c>
      <c r="E157" s="234"/>
      <c r="F157" s="234"/>
      <c r="G157" s="235">
        <v>100950000</v>
      </c>
      <c r="H157" s="235">
        <v>100000000</v>
      </c>
      <c r="I157" s="235">
        <v>950000</v>
      </c>
      <c r="J157" s="235">
        <v>950000</v>
      </c>
    </row>
    <row r="158" spans="1:10" s="74" customFormat="1" ht="42.75" customHeight="1" x14ac:dyDescent="0.2">
      <c r="A158" s="246">
        <v>3617650</v>
      </c>
      <c r="B158" s="242">
        <v>7650</v>
      </c>
      <c r="C158" s="240">
        <v>490</v>
      </c>
      <c r="D158" s="241" t="s">
        <v>334</v>
      </c>
      <c r="E158" s="241" t="s">
        <v>485</v>
      </c>
      <c r="F158" s="241" t="s">
        <v>486</v>
      </c>
      <c r="G158" s="231">
        <v>500000</v>
      </c>
      <c r="H158" s="230"/>
      <c r="I158" s="231">
        <v>500000</v>
      </c>
      <c r="J158" s="231">
        <v>500000</v>
      </c>
    </row>
    <row r="159" spans="1:10" s="74" customFormat="1" ht="53.25" customHeight="1" x14ac:dyDescent="0.2">
      <c r="A159" s="246">
        <v>3617660</v>
      </c>
      <c r="B159" s="242">
        <v>7660</v>
      </c>
      <c r="C159" s="240">
        <v>490</v>
      </c>
      <c r="D159" s="241" t="s">
        <v>335</v>
      </c>
      <c r="E159" s="241" t="s">
        <v>485</v>
      </c>
      <c r="F159" s="241" t="s">
        <v>486</v>
      </c>
      <c r="G159" s="231">
        <v>450000</v>
      </c>
      <c r="H159" s="230"/>
      <c r="I159" s="231">
        <v>450000</v>
      </c>
      <c r="J159" s="231">
        <v>450000</v>
      </c>
    </row>
    <row r="160" spans="1:10" s="74" customFormat="1" ht="42.75" customHeight="1" x14ac:dyDescent="0.2">
      <c r="A160" s="246">
        <v>3617693</v>
      </c>
      <c r="B160" s="242">
        <v>7693</v>
      </c>
      <c r="C160" s="240">
        <v>490</v>
      </c>
      <c r="D160" s="241" t="s">
        <v>275</v>
      </c>
      <c r="E160" s="241" t="s">
        <v>485</v>
      </c>
      <c r="F160" s="241" t="s">
        <v>486</v>
      </c>
      <c r="G160" s="231">
        <v>100000000</v>
      </c>
      <c r="H160" s="231">
        <v>100000000</v>
      </c>
      <c r="I160" s="230"/>
      <c r="J160" s="230"/>
    </row>
    <row r="161" spans="1:10" s="74" customFormat="1" ht="21.75" customHeight="1" x14ac:dyDescent="0.2">
      <c r="A161" s="244">
        <v>3700000</v>
      </c>
      <c r="B161" s="227"/>
      <c r="C161" s="227"/>
      <c r="D161" s="228" t="s">
        <v>336</v>
      </c>
      <c r="E161" s="229"/>
      <c r="F161" s="230"/>
      <c r="G161" s="231">
        <v>3200000</v>
      </c>
      <c r="H161" s="231">
        <v>3200000</v>
      </c>
      <c r="I161" s="230"/>
      <c r="J161" s="230"/>
    </row>
    <row r="162" spans="1:10" s="237" customFormat="1" ht="21.75" customHeight="1" x14ac:dyDescent="0.2">
      <c r="A162" s="245">
        <v>3710000</v>
      </c>
      <c r="B162" s="233"/>
      <c r="C162" s="233"/>
      <c r="D162" s="234" t="s">
        <v>394</v>
      </c>
      <c r="E162" s="234"/>
      <c r="F162" s="234"/>
      <c r="G162" s="235">
        <v>3200000</v>
      </c>
      <c r="H162" s="235">
        <v>3200000</v>
      </c>
      <c r="I162" s="236"/>
      <c r="J162" s="236"/>
    </row>
    <row r="163" spans="1:10" s="74" customFormat="1" ht="32.25" customHeight="1" x14ac:dyDescent="0.2">
      <c r="A163" s="246">
        <v>3717693</v>
      </c>
      <c r="B163" s="242">
        <v>7693</v>
      </c>
      <c r="C163" s="240">
        <v>490</v>
      </c>
      <c r="D163" s="241" t="s">
        <v>275</v>
      </c>
      <c r="E163" s="241" t="s">
        <v>487</v>
      </c>
      <c r="F163" s="241" t="s">
        <v>488</v>
      </c>
      <c r="G163" s="231">
        <v>3200000</v>
      </c>
      <c r="H163" s="231">
        <v>3200000</v>
      </c>
      <c r="I163" s="230"/>
      <c r="J163" s="230"/>
    </row>
    <row r="164" spans="1:10" s="74" customFormat="1" ht="21.75" customHeight="1" x14ac:dyDescent="0.2">
      <c r="A164" s="244">
        <v>4000000</v>
      </c>
      <c r="B164" s="227"/>
      <c r="C164" s="227"/>
      <c r="D164" s="228" t="s">
        <v>344</v>
      </c>
      <c r="E164" s="229"/>
      <c r="F164" s="230"/>
      <c r="G164" s="231">
        <v>781950045</v>
      </c>
      <c r="H164" s="231">
        <v>694048367</v>
      </c>
      <c r="I164" s="231">
        <v>87901678</v>
      </c>
      <c r="J164" s="231">
        <v>87375000</v>
      </c>
    </row>
    <row r="165" spans="1:10" s="237" customFormat="1" ht="21.75" customHeight="1" x14ac:dyDescent="0.2">
      <c r="A165" s="245">
        <v>4010000</v>
      </c>
      <c r="B165" s="233"/>
      <c r="C165" s="233"/>
      <c r="D165" s="234" t="s">
        <v>344</v>
      </c>
      <c r="E165" s="234"/>
      <c r="F165" s="234"/>
      <c r="G165" s="235">
        <v>781950045</v>
      </c>
      <c r="H165" s="235">
        <v>694048367</v>
      </c>
      <c r="I165" s="235">
        <v>87901678</v>
      </c>
      <c r="J165" s="235">
        <v>87375000</v>
      </c>
    </row>
    <row r="166" spans="1:10" s="74" customFormat="1" ht="32.25" customHeight="1" x14ac:dyDescent="0.2">
      <c r="A166" s="246">
        <v>4011010</v>
      </c>
      <c r="B166" s="242">
        <v>1010</v>
      </c>
      <c r="C166" s="240">
        <v>910</v>
      </c>
      <c r="D166" s="241" t="s">
        <v>346</v>
      </c>
      <c r="E166" s="241" t="s">
        <v>437</v>
      </c>
      <c r="F166" s="241" t="s">
        <v>438</v>
      </c>
      <c r="G166" s="231">
        <v>660919838</v>
      </c>
      <c r="H166" s="231">
        <v>660919838</v>
      </c>
      <c r="I166" s="230"/>
      <c r="J166" s="230"/>
    </row>
    <row r="167" spans="1:10" s="74" customFormat="1" ht="32.25" customHeight="1" x14ac:dyDescent="0.2">
      <c r="A167" s="246">
        <v>4011021</v>
      </c>
      <c r="B167" s="242">
        <v>1021</v>
      </c>
      <c r="C167" s="240">
        <v>921</v>
      </c>
      <c r="D167" s="241" t="s">
        <v>182</v>
      </c>
      <c r="E167" s="241" t="s">
        <v>437</v>
      </c>
      <c r="F167" s="241" t="s">
        <v>438</v>
      </c>
      <c r="G167" s="231">
        <v>5500000</v>
      </c>
      <c r="H167" s="231">
        <v>5500000</v>
      </c>
      <c r="I167" s="230"/>
      <c r="J167" s="230"/>
    </row>
    <row r="168" spans="1:10" s="74" customFormat="1" ht="42.75" customHeight="1" x14ac:dyDescent="0.2">
      <c r="A168" s="246">
        <v>4011022</v>
      </c>
      <c r="B168" s="242">
        <v>1022</v>
      </c>
      <c r="C168" s="240">
        <v>922</v>
      </c>
      <c r="D168" s="241" t="s">
        <v>347</v>
      </c>
      <c r="E168" s="241" t="s">
        <v>437</v>
      </c>
      <c r="F168" s="241" t="s">
        <v>438</v>
      </c>
      <c r="G168" s="231">
        <v>400000</v>
      </c>
      <c r="H168" s="231">
        <v>400000</v>
      </c>
      <c r="I168" s="230"/>
      <c r="J168" s="230"/>
    </row>
    <row r="169" spans="1:10" s="74" customFormat="1" ht="32.25" customHeight="1" x14ac:dyDescent="0.2">
      <c r="A169" s="246">
        <v>4011070</v>
      </c>
      <c r="B169" s="242">
        <v>1070</v>
      </c>
      <c r="C169" s="240">
        <v>960</v>
      </c>
      <c r="D169" s="241" t="s">
        <v>184</v>
      </c>
      <c r="E169" s="241" t="s">
        <v>437</v>
      </c>
      <c r="F169" s="241" t="s">
        <v>438</v>
      </c>
      <c r="G169" s="231">
        <v>50000</v>
      </c>
      <c r="H169" s="231">
        <v>50000</v>
      </c>
      <c r="I169" s="230"/>
      <c r="J169" s="230"/>
    </row>
    <row r="170" spans="1:10" s="74" customFormat="1" ht="32.25" customHeight="1" x14ac:dyDescent="0.2">
      <c r="A170" s="246">
        <v>4011080</v>
      </c>
      <c r="B170" s="242">
        <v>1080</v>
      </c>
      <c r="C170" s="240">
        <v>960</v>
      </c>
      <c r="D170" s="241" t="s">
        <v>243</v>
      </c>
      <c r="E170" s="241" t="s">
        <v>437</v>
      </c>
      <c r="F170" s="241" t="s">
        <v>438</v>
      </c>
      <c r="G170" s="231">
        <v>469958</v>
      </c>
      <c r="H170" s="231">
        <v>196350</v>
      </c>
      <c r="I170" s="231">
        <v>273608</v>
      </c>
      <c r="J170" s="230"/>
    </row>
    <row r="171" spans="1:10" s="74" customFormat="1" ht="53.25" customHeight="1" x14ac:dyDescent="0.2">
      <c r="A171" s="246">
        <v>4013111</v>
      </c>
      <c r="B171" s="242">
        <v>3111</v>
      </c>
      <c r="C171" s="243">
        <v>1040</v>
      </c>
      <c r="D171" s="241" t="s">
        <v>234</v>
      </c>
      <c r="E171" s="241" t="s">
        <v>450</v>
      </c>
      <c r="F171" s="241" t="s">
        <v>451</v>
      </c>
      <c r="G171" s="231">
        <v>400000</v>
      </c>
      <c r="H171" s="231">
        <v>400000</v>
      </c>
      <c r="I171" s="230"/>
      <c r="J171" s="230"/>
    </row>
    <row r="172" spans="1:10" s="74" customFormat="1" ht="42.75" customHeight="1" x14ac:dyDescent="0.2">
      <c r="A172" s="246">
        <v>4013121</v>
      </c>
      <c r="B172" s="242">
        <v>3121</v>
      </c>
      <c r="C172" s="243">
        <v>1040</v>
      </c>
      <c r="D172" s="241" t="s">
        <v>237</v>
      </c>
      <c r="E172" s="241" t="s">
        <v>450</v>
      </c>
      <c r="F172" s="241" t="s">
        <v>451</v>
      </c>
      <c r="G172" s="231">
        <v>10485595</v>
      </c>
      <c r="H172" s="231">
        <v>10485595</v>
      </c>
      <c r="I172" s="230"/>
      <c r="J172" s="230"/>
    </row>
    <row r="173" spans="1:10" s="74" customFormat="1" ht="42.75" customHeight="1" x14ac:dyDescent="0.2">
      <c r="A173" s="246">
        <v>4013123</v>
      </c>
      <c r="B173" s="242">
        <v>3123</v>
      </c>
      <c r="C173" s="243">
        <v>1040</v>
      </c>
      <c r="D173" s="241" t="s">
        <v>238</v>
      </c>
      <c r="E173" s="241" t="s">
        <v>450</v>
      </c>
      <c r="F173" s="241" t="s">
        <v>451</v>
      </c>
      <c r="G173" s="231">
        <v>58600</v>
      </c>
      <c r="H173" s="231">
        <v>58600</v>
      </c>
      <c r="I173" s="230"/>
      <c r="J173" s="230"/>
    </row>
    <row r="174" spans="1:10" s="74" customFormat="1" ht="42.75" customHeight="1" x14ac:dyDescent="0.2">
      <c r="A174" s="246">
        <v>4013132</v>
      </c>
      <c r="B174" s="242">
        <v>3132</v>
      </c>
      <c r="C174" s="243">
        <v>1040</v>
      </c>
      <c r="D174" s="241" t="s">
        <v>350</v>
      </c>
      <c r="E174" s="241" t="s">
        <v>452</v>
      </c>
      <c r="F174" s="241" t="s">
        <v>453</v>
      </c>
      <c r="G174" s="231">
        <v>895874</v>
      </c>
      <c r="H174" s="231">
        <v>750204</v>
      </c>
      <c r="I174" s="231">
        <v>145670</v>
      </c>
      <c r="J174" s="230"/>
    </row>
    <row r="175" spans="1:10" s="74" customFormat="1" ht="42.75" customHeight="1" x14ac:dyDescent="0.2">
      <c r="A175" s="246">
        <v>4013133</v>
      </c>
      <c r="B175" s="242">
        <v>3133</v>
      </c>
      <c r="C175" s="243">
        <v>1040</v>
      </c>
      <c r="D175" s="241" t="s">
        <v>253</v>
      </c>
      <c r="E175" s="241" t="s">
        <v>452</v>
      </c>
      <c r="F175" s="241" t="s">
        <v>453</v>
      </c>
      <c r="G175" s="231">
        <v>40000</v>
      </c>
      <c r="H175" s="231">
        <v>40000</v>
      </c>
      <c r="I175" s="230"/>
      <c r="J175" s="230"/>
    </row>
    <row r="176" spans="1:10" s="74" customFormat="1" ht="42.75" customHeight="1" x14ac:dyDescent="0.2">
      <c r="A176" s="246">
        <v>4013210</v>
      </c>
      <c r="B176" s="242">
        <v>3210</v>
      </c>
      <c r="C176" s="243">
        <v>1050</v>
      </c>
      <c r="D176" s="241" t="s">
        <v>351</v>
      </c>
      <c r="E176" s="241" t="s">
        <v>444</v>
      </c>
      <c r="F176" s="241" t="s">
        <v>445</v>
      </c>
      <c r="G176" s="231">
        <v>41100</v>
      </c>
      <c r="H176" s="231">
        <v>41100</v>
      </c>
      <c r="I176" s="230"/>
      <c r="J176" s="230"/>
    </row>
    <row r="177" spans="1:10" s="74" customFormat="1" ht="42.75" customHeight="1" x14ac:dyDescent="0.2">
      <c r="A177" s="246">
        <v>4013241</v>
      </c>
      <c r="B177" s="242">
        <v>3241</v>
      </c>
      <c r="C177" s="243">
        <v>1090</v>
      </c>
      <c r="D177" s="241" t="s">
        <v>231</v>
      </c>
      <c r="E177" s="241" t="s">
        <v>444</v>
      </c>
      <c r="F177" s="241" t="s">
        <v>445</v>
      </c>
      <c r="G177" s="231">
        <v>886605</v>
      </c>
      <c r="H177" s="231">
        <v>886605</v>
      </c>
      <c r="I177" s="230"/>
      <c r="J177" s="230"/>
    </row>
    <row r="178" spans="1:10" s="74" customFormat="1" ht="42.75" customHeight="1" x14ac:dyDescent="0.2">
      <c r="A178" s="246">
        <v>4013242</v>
      </c>
      <c r="B178" s="242">
        <v>3242</v>
      </c>
      <c r="C178" s="243">
        <v>1090</v>
      </c>
      <c r="D178" s="241" t="s">
        <v>168</v>
      </c>
      <c r="E178" s="241" t="s">
        <v>448</v>
      </c>
      <c r="F178" s="241" t="s">
        <v>449</v>
      </c>
      <c r="G178" s="231">
        <v>299000</v>
      </c>
      <c r="H178" s="231">
        <v>299000</v>
      </c>
      <c r="I178" s="230"/>
      <c r="J178" s="230"/>
    </row>
    <row r="179" spans="1:10" s="74" customFormat="1" ht="42.75" customHeight="1" x14ac:dyDescent="0.2">
      <c r="A179" s="246">
        <v>4013242</v>
      </c>
      <c r="B179" s="242">
        <v>3242</v>
      </c>
      <c r="C179" s="243">
        <v>1090</v>
      </c>
      <c r="D179" s="241" t="s">
        <v>168</v>
      </c>
      <c r="E179" s="241" t="s">
        <v>444</v>
      </c>
      <c r="F179" s="241" t="s">
        <v>445</v>
      </c>
      <c r="G179" s="231">
        <v>3076466</v>
      </c>
      <c r="H179" s="231">
        <v>3076466</v>
      </c>
      <c r="I179" s="230"/>
      <c r="J179" s="230"/>
    </row>
    <row r="180" spans="1:10" s="74" customFormat="1" ht="42.75" customHeight="1" x14ac:dyDescent="0.2">
      <c r="A180" s="246">
        <v>4014082</v>
      </c>
      <c r="B180" s="242">
        <v>4082</v>
      </c>
      <c r="C180" s="240">
        <v>829</v>
      </c>
      <c r="D180" s="241" t="s">
        <v>250</v>
      </c>
      <c r="E180" s="241" t="s">
        <v>454</v>
      </c>
      <c r="F180" s="241" t="s">
        <v>455</v>
      </c>
      <c r="G180" s="231">
        <v>600000</v>
      </c>
      <c r="H180" s="231">
        <v>600000</v>
      </c>
      <c r="I180" s="230"/>
      <c r="J180" s="230"/>
    </row>
    <row r="181" spans="1:10" s="74" customFormat="1" ht="42.75" customHeight="1" x14ac:dyDescent="0.2">
      <c r="A181" s="246">
        <v>4015031</v>
      </c>
      <c r="B181" s="242">
        <v>5031</v>
      </c>
      <c r="C181" s="240">
        <v>810</v>
      </c>
      <c r="D181" s="241" t="s">
        <v>258</v>
      </c>
      <c r="E181" s="241" t="s">
        <v>452</v>
      </c>
      <c r="F181" s="241" t="s">
        <v>453</v>
      </c>
      <c r="G181" s="231">
        <v>6895809</v>
      </c>
      <c r="H181" s="231">
        <v>6788409</v>
      </c>
      <c r="I181" s="231">
        <v>107400</v>
      </c>
      <c r="J181" s="230"/>
    </row>
    <row r="182" spans="1:10" s="74" customFormat="1" ht="42.75" customHeight="1" x14ac:dyDescent="0.2">
      <c r="A182" s="246">
        <v>4015061</v>
      </c>
      <c r="B182" s="242">
        <v>5061</v>
      </c>
      <c r="C182" s="240">
        <v>810</v>
      </c>
      <c r="D182" s="241" t="s">
        <v>262</v>
      </c>
      <c r="E182" s="241" t="s">
        <v>452</v>
      </c>
      <c r="F182" s="241" t="s">
        <v>453</v>
      </c>
      <c r="G182" s="231">
        <v>400000</v>
      </c>
      <c r="H182" s="231">
        <v>400000</v>
      </c>
      <c r="I182" s="230"/>
      <c r="J182" s="230"/>
    </row>
    <row r="183" spans="1:10" s="74" customFormat="1" ht="53.25" customHeight="1" x14ac:dyDescent="0.2">
      <c r="A183" s="246">
        <v>4016011</v>
      </c>
      <c r="B183" s="242">
        <v>6011</v>
      </c>
      <c r="C183" s="240">
        <v>610</v>
      </c>
      <c r="D183" s="241" t="s">
        <v>268</v>
      </c>
      <c r="E183" s="241" t="s">
        <v>457</v>
      </c>
      <c r="F183" s="241" t="s">
        <v>458</v>
      </c>
      <c r="G183" s="231">
        <v>90531200</v>
      </c>
      <c r="H183" s="231">
        <v>3156200</v>
      </c>
      <c r="I183" s="231">
        <v>87375000</v>
      </c>
      <c r="J183" s="231">
        <v>87375000</v>
      </c>
    </row>
    <row r="184" spans="1:10" s="74" customFormat="1" ht="21.75" customHeight="1" x14ac:dyDescent="0.2">
      <c r="A184" s="244">
        <v>4100000</v>
      </c>
      <c r="B184" s="227"/>
      <c r="C184" s="227"/>
      <c r="D184" s="228" t="s">
        <v>352</v>
      </c>
      <c r="E184" s="229"/>
      <c r="F184" s="230"/>
      <c r="G184" s="231">
        <v>1253527491</v>
      </c>
      <c r="H184" s="231">
        <v>1004076967</v>
      </c>
      <c r="I184" s="231">
        <v>249450524</v>
      </c>
      <c r="J184" s="231">
        <v>248979561</v>
      </c>
    </row>
    <row r="185" spans="1:10" s="237" customFormat="1" ht="21.75" customHeight="1" x14ac:dyDescent="0.2">
      <c r="A185" s="245">
        <v>4110000</v>
      </c>
      <c r="B185" s="233"/>
      <c r="C185" s="233"/>
      <c r="D185" s="234" t="s">
        <v>352</v>
      </c>
      <c r="E185" s="234"/>
      <c r="F185" s="234"/>
      <c r="G185" s="235">
        <v>1253527491</v>
      </c>
      <c r="H185" s="235">
        <v>1004076967</v>
      </c>
      <c r="I185" s="235">
        <v>249450524</v>
      </c>
      <c r="J185" s="235">
        <v>248979561</v>
      </c>
    </row>
    <row r="186" spans="1:10" s="74" customFormat="1" ht="32.25" customHeight="1" x14ac:dyDescent="0.2">
      <c r="A186" s="246">
        <v>4111010</v>
      </c>
      <c r="B186" s="242">
        <v>1010</v>
      </c>
      <c r="C186" s="240">
        <v>910</v>
      </c>
      <c r="D186" s="241" t="s">
        <v>346</v>
      </c>
      <c r="E186" s="241" t="s">
        <v>437</v>
      </c>
      <c r="F186" s="241" t="s">
        <v>438</v>
      </c>
      <c r="G186" s="231">
        <v>977342825</v>
      </c>
      <c r="H186" s="231">
        <v>977342825</v>
      </c>
      <c r="I186" s="230"/>
      <c r="J186" s="230"/>
    </row>
    <row r="187" spans="1:10" s="74" customFormat="1" ht="32.25" customHeight="1" x14ac:dyDescent="0.2">
      <c r="A187" s="246">
        <v>4111021</v>
      </c>
      <c r="B187" s="242">
        <v>1021</v>
      </c>
      <c r="C187" s="240">
        <v>921</v>
      </c>
      <c r="D187" s="241" t="s">
        <v>182</v>
      </c>
      <c r="E187" s="241" t="s">
        <v>437</v>
      </c>
      <c r="F187" s="241" t="s">
        <v>438</v>
      </c>
      <c r="G187" s="231">
        <v>196000</v>
      </c>
      <c r="H187" s="231">
        <v>196000</v>
      </c>
      <c r="I187" s="230"/>
      <c r="J187" s="230"/>
    </row>
    <row r="188" spans="1:10" s="74" customFormat="1" ht="32.25" customHeight="1" x14ac:dyDescent="0.2">
      <c r="A188" s="246">
        <v>4111070</v>
      </c>
      <c r="B188" s="242">
        <v>1070</v>
      </c>
      <c r="C188" s="240">
        <v>960</v>
      </c>
      <c r="D188" s="241" t="s">
        <v>184</v>
      </c>
      <c r="E188" s="241" t="s">
        <v>437</v>
      </c>
      <c r="F188" s="241" t="s">
        <v>438</v>
      </c>
      <c r="G188" s="231">
        <v>1950000</v>
      </c>
      <c r="H188" s="231">
        <v>1950000</v>
      </c>
      <c r="I188" s="230"/>
      <c r="J188" s="230"/>
    </row>
    <row r="189" spans="1:10" s="74" customFormat="1" ht="32.25" customHeight="1" x14ac:dyDescent="0.2">
      <c r="A189" s="246">
        <v>4111080</v>
      </c>
      <c r="B189" s="242">
        <v>1080</v>
      </c>
      <c r="C189" s="240">
        <v>960</v>
      </c>
      <c r="D189" s="241" t="s">
        <v>243</v>
      </c>
      <c r="E189" s="241" t="s">
        <v>437</v>
      </c>
      <c r="F189" s="241" t="s">
        <v>438</v>
      </c>
      <c r="G189" s="231">
        <v>253443</v>
      </c>
      <c r="H189" s="230"/>
      <c r="I189" s="231">
        <v>253443</v>
      </c>
      <c r="J189" s="230"/>
    </row>
    <row r="190" spans="1:10" s="74" customFormat="1" ht="53.25" customHeight="1" x14ac:dyDescent="0.2">
      <c r="A190" s="246">
        <v>4113111</v>
      </c>
      <c r="B190" s="242">
        <v>3111</v>
      </c>
      <c r="C190" s="243">
        <v>1040</v>
      </c>
      <c r="D190" s="241" t="s">
        <v>234</v>
      </c>
      <c r="E190" s="241" t="s">
        <v>450</v>
      </c>
      <c r="F190" s="241" t="s">
        <v>451</v>
      </c>
      <c r="G190" s="231">
        <v>120000</v>
      </c>
      <c r="H190" s="231">
        <v>120000</v>
      </c>
      <c r="I190" s="230"/>
      <c r="J190" s="230"/>
    </row>
    <row r="191" spans="1:10" s="74" customFormat="1" ht="42.75" customHeight="1" x14ac:dyDescent="0.2">
      <c r="A191" s="246">
        <v>4113121</v>
      </c>
      <c r="B191" s="242">
        <v>3121</v>
      </c>
      <c r="C191" s="243">
        <v>1040</v>
      </c>
      <c r="D191" s="241" t="s">
        <v>237</v>
      </c>
      <c r="E191" s="241" t="s">
        <v>450</v>
      </c>
      <c r="F191" s="241" t="s">
        <v>451</v>
      </c>
      <c r="G191" s="231">
        <v>10450260</v>
      </c>
      <c r="H191" s="231">
        <v>10450260</v>
      </c>
      <c r="I191" s="230"/>
      <c r="J191" s="230"/>
    </row>
    <row r="192" spans="1:10" s="74" customFormat="1" ht="42.75" customHeight="1" x14ac:dyDescent="0.2">
      <c r="A192" s="246">
        <v>4113123</v>
      </c>
      <c r="B192" s="242">
        <v>3123</v>
      </c>
      <c r="C192" s="243">
        <v>1040</v>
      </c>
      <c r="D192" s="241" t="s">
        <v>238</v>
      </c>
      <c r="E192" s="241" t="s">
        <v>450</v>
      </c>
      <c r="F192" s="241" t="s">
        <v>451</v>
      </c>
      <c r="G192" s="231">
        <v>115000</v>
      </c>
      <c r="H192" s="231">
        <v>115000</v>
      </c>
      <c r="I192" s="230"/>
      <c r="J192" s="230"/>
    </row>
    <row r="193" spans="1:10" s="74" customFormat="1" ht="42.75" customHeight="1" x14ac:dyDescent="0.2">
      <c r="A193" s="246">
        <v>4113132</v>
      </c>
      <c r="B193" s="242">
        <v>3132</v>
      </c>
      <c r="C193" s="243">
        <v>1040</v>
      </c>
      <c r="D193" s="241" t="s">
        <v>350</v>
      </c>
      <c r="E193" s="241" t="s">
        <v>452</v>
      </c>
      <c r="F193" s="241" t="s">
        <v>453</v>
      </c>
      <c r="G193" s="231">
        <v>570275</v>
      </c>
      <c r="H193" s="231">
        <v>352755</v>
      </c>
      <c r="I193" s="231">
        <v>217520</v>
      </c>
      <c r="J193" s="230"/>
    </row>
    <row r="194" spans="1:10" s="74" customFormat="1" ht="42.75" customHeight="1" x14ac:dyDescent="0.2">
      <c r="A194" s="246">
        <v>4113133</v>
      </c>
      <c r="B194" s="242">
        <v>3133</v>
      </c>
      <c r="C194" s="243">
        <v>1040</v>
      </c>
      <c r="D194" s="241" t="s">
        <v>253</v>
      </c>
      <c r="E194" s="241" t="s">
        <v>452</v>
      </c>
      <c r="F194" s="241" t="s">
        <v>453</v>
      </c>
      <c r="G194" s="231">
        <v>145000</v>
      </c>
      <c r="H194" s="231">
        <v>145000</v>
      </c>
      <c r="I194" s="230"/>
      <c r="J194" s="230"/>
    </row>
    <row r="195" spans="1:10" s="74" customFormat="1" ht="42.75" customHeight="1" x14ac:dyDescent="0.2">
      <c r="A195" s="246">
        <v>4113210</v>
      </c>
      <c r="B195" s="242">
        <v>3210</v>
      </c>
      <c r="C195" s="243">
        <v>1050</v>
      </c>
      <c r="D195" s="241" t="s">
        <v>351</v>
      </c>
      <c r="E195" s="241" t="s">
        <v>444</v>
      </c>
      <c r="F195" s="241" t="s">
        <v>445</v>
      </c>
      <c r="G195" s="231">
        <v>78000</v>
      </c>
      <c r="H195" s="231">
        <v>78000</v>
      </c>
      <c r="I195" s="230"/>
      <c r="J195" s="230"/>
    </row>
    <row r="196" spans="1:10" s="74" customFormat="1" ht="42.75" customHeight="1" x14ac:dyDescent="0.2">
      <c r="A196" s="246">
        <v>4113241</v>
      </c>
      <c r="B196" s="242">
        <v>3241</v>
      </c>
      <c r="C196" s="243">
        <v>1090</v>
      </c>
      <c r="D196" s="241" t="s">
        <v>231</v>
      </c>
      <c r="E196" s="241" t="s">
        <v>444</v>
      </c>
      <c r="F196" s="241" t="s">
        <v>445</v>
      </c>
      <c r="G196" s="231">
        <v>2831000</v>
      </c>
      <c r="H196" s="231">
        <v>2831000</v>
      </c>
      <c r="I196" s="230"/>
      <c r="J196" s="230"/>
    </row>
    <row r="197" spans="1:10" s="74" customFormat="1" ht="42.75" customHeight="1" x14ac:dyDescent="0.2">
      <c r="A197" s="246">
        <v>4113242</v>
      </c>
      <c r="B197" s="242">
        <v>3242</v>
      </c>
      <c r="C197" s="243">
        <v>1090</v>
      </c>
      <c r="D197" s="241" t="s">
        <v>168</v>
      </c>
      <c r="E197" s="241" t="s">
        <v>448</v>
      </c>
      <c r="F197" s="241" t="s">
        <v>449</v>
      </c>
      <c r="G197" s="231">
        <v>200000</v>
      </c>
      <c r="H197" s="231">
        <v>200000</v>
      </c>
      <c r="I197" s="230"/>
      <c r="J197" s="230"/>
    </row>
    <row r="198" spans="1:10" s="74" customFormat="1" ht="42.75" customHeight="1" x14ac:dyDescent="0.2">
      <c r="A198" s="246">
        <v>4113242</v>
      </c>
      <c r="B198" s="242">
        <v>3242</v>
      </c>
      <c r="C198" s="243">
        <v>1090</v>
      </c>
      <c r="D198" s="241" t="s">
        <v>168</v>
      </c>
      <c r="E198" s="241" t="s">
        <v>444</v>
      </c>
      <c r="F198" s="241" t="s">
        <v>445</v>
      </c>
      <c r="G198" s="231">
        <v>6584514</v>
      </c>
      <c r="H198" s="231">
        <v>6584514</v>
      </c>
      <c r="I198" s="230"/>
      <c r="J198" s="230"/>
    </row>
    <row r="199" spans="1:10" s="74" customFormat="1" ht="42.75" customHeight="1" x14ac:dyDescent="0.2">
      <c r="A199" s="246">
        <v>4114030</v>
      </c>
      <c r="B199" s="242">
        <v>4030</v>
      </c>
      <c r="C199" s="240">
        <v>824</v>
      </c>
      <c r="D199" s="241" t="s">
        <v>246</v>
      </c>
      <c r="E199" s="241" t="s">
        <v>454</v>
      </c>
      <c r="F199" s="241" t="s">
        <v>455</v>
      </c>
      <c r="G199" s="231">
        <v>470000</v>
      </c>
      <c r="H199" s="231">
        <v>30000</v>
      </c>
      <c r="I199" s="231">
        <v>440000</v>
      </c>
      <c r="J199" s="231">
        <v>440000</v>
      </c>
    </row>
    <row r="200" spans="1:10" s="74" customFormat="1" ht="42.75" customHeight="1" x14ac:dyDescent="0.2">
      <c r="A200" s="246">
        <v>4114060</v>
      </c>
      <c r="B200" s="242">
        <v>4060</v>
      </c>
      <c r="C200" s="240">
        <v>828</v>
      </c>
      <c r="D200" s="241" t="s">
        <v>248</v>
      </c>
      <c r="E200" s="241" t="s">
        <v>454</v>
      </c>
      <c r="F200" s="241" t="s">
        <v>455</v>
      </c>
      <c r="G200" s="231">
        <v>3216780</v>
      </c>
      <c r="H200" s="230"/>
      <c r="I200" s="231">
        <v>3216780</v>
      </c>
      <c r="J200" s="231">
        <v>3216780</v>
      </c>
    </row>
    <row r="201" spans="1:10" s="74" customFormat="1" ht="42.75" customHeight="1" x14ac:dyDescent="0.2">
      <c r="A201" s="246">
        <v>4114082</v>
      </c>
      <c r="B201" s="242">
        <v>4082</v>
      </c>
      <c r="C201" s="240">
        <v>829</v>
      </c>
      <c r="D201" s="241" t="s">
        <v>250</v>
      </c>
      <c r="E201" s="241" t="s">
        <v>454</v>
      </c>
      <c r="F201" s="241" t="s">
        <v>455</v>
      </c>
      <c r="G201" s="231">
        <v>524200</v>
      </c>
      <c r="H201" s="231">
        <v>524200</v>
      </c>
      <c r="I201" s="230"/>
      <c r="J201" s="230"/>
    </row>
    <row r="202" spans="1:10" s="74" customFormat="1" ht="42.75" customHeight="1" x14ac:dyDescent="0.2">
      <c r="A202" s="246">
        <v>4115031</v>
      </c>
      <c r="B202" s="242">
        <v>5031</v>
      </c>
      <c r="C202" s="240">
        <v>810</v>
      </c>
      <c r="D202" s="241" t="s">
        <v>258</v>
      </c>
      <c r="E202" s="241" t="s">
        <v>452</v>
      </c>
      <c r="F202" s="241" t="s">
        <v>453</v>
      </c>
      <c r="G202" s="231">
        <v>432413</v>
      </c>
      <c r="H202" s="231">
        <v>432413</v>
      </c>
      <c r="I202" s="230"/>
      <c r="J202" s="230"/>
    </row>
    <row r="203" spans="1:10" s="74" customFormat="1" ht="42.75" customHeight="1" x14ac:dyDescent="0.2">
      <c r="A203" s="246">
        <v>4115061</v>
      </c>
      <c r="B203" s="242">
        <v>5061</v>
      </c>
      <c r="C203" s="240">
        <v>810</v>
      </c>
      <c r="D203" s="241" t="s">
        <v>262</v>
      </c>
      <c r="E203" s="241" t="s">
        <v>452</v>
      </c>
      <c r="F203" s="241" t="s">
        <v>453</v>
      </c>
      <c r="G203" s="231">
        <v>225000</v>
      </c>
      <c r="H203" s="231">
        <v>225000</v>
      </c>
      <c r="I203" s="230"/>
      <c r="J203" s="230"/>
    </row>
    <row r="204" spans="1:10" s="74" customFormat="1" ht="53.25" customHeight="1" x14ac:dyDescent="0.2">
      <c r="A204" s="246">
        <v>4116011</v>
      </c>
      <c r="B204" s="242">
        <v>6011</v>
      </c>
      <c r="C204" s="240">
        <v>610</v>
      </c>
      <c r="D204" s="241" t="s">
        <v>268</v>
      </c>
      <c r="E204" s="241" t="s">
        <v>457</v>
      </c>
      <c r="F204" s="241" t="s">
        <v>458</v>
      </c>
      <c r="G204" s="231">
        <v>107503220</v>
      </c>
      <c r="H204" s="231">
        <v>2500000</v>
      </c>
      <c r="I204" s="231">
        <v>105003220</v>
      </c>
      <c r="J204" s="231">
        <v>105003220</v>
      </c>
    </row>
    <row r="205" spans="1:10" s="74" customFormat="1" ht="53.25" customHeight="1" x14ac:dyDescent="0.2">
      <c r="A205" s="246">
        <v>4116020</v>
      </c>
      <c r="B205" s="242">
        <v>6020</v>
      </c>
      <c r="C205" s="240">
        <v>620</v>
      </c>
      <c r="D205" s="241" t="s">
        <v>322</v>
      </c>
      <c r="E205" s="241" t="s">
        <v>457</v>
      </c>
      <c r="F205" s="241" t="s">
        <v>458</v>
      </c>
      <c r="G205" s="231">
        <v>16240000</v>
      </c>
      <c r="H205" s="230"/>
      <c r="I205" s="231">
        <v>16240000</v>
      </c>
      <c r="J205" s="231">
        <v>16240000</v>
      </c>
    </row>
    <row r="206" spans="1:10" s="74" customFormat="1" ht="32.25" customHeight="1" x14ac:dyDescent="0.2">
      <c r="A206" s="246">
        <v>4117322</v>
      </c>
      <c r="B206" s="242">
        <v>7322</v>
      </c>
      <c r="C206" s="240">
        <v>443</v>
      </c>
      <c r="D206" s="241" t="s">
        <v>212</v>
      </c>
      <c r="E206" s="241" t="s">
        <v>435</v>
      </c>
      <c r="F206" s="241" t="s">
        <v>436</v>
      </c>
      <c r="G206" s="231">
        <v>124079561</v>
      </c>
      <c r="H206" s="230"/>
      <c r="I206" s="231">
        <v>124079561</v>
      </c>
      <c r="J206" s="231">
        <v>124079561</v>
      </c>
    </row>
    <row r="207" spans="1:10" s="74" customFormat="1" ht="21.75" customHeight="1" x14ac:dyDescent="0.2">
      <c r="A207" s="244">
        <v>4200000</v>
      </c>
      <c r="B207" s="227"/>
      <c r="C207" s="227"/>
      <c r="D207" s="228" t="s">
        <v>354</v>
      </c>
      <c r="E207" s="229"/>
      <c r="F207" s="230"/>
      <c r="G207" s="231">
        <v>1046284196</v>
      </c>
      <c r="H207" s="231">
        <v>897774681</v>
      </c>
      <c r="I207" s="231">
        <v>148509515</v>
      </c>
      <c r="J207" s="231">
        <v>146369040</v>
      </c>
    </row>
    <row r="208" spans="1:10" s="237" customFormat="1" ht="21.75" customHeight="1" x14ac:dyDescent="0.2">
      <c r="A208" s="245">
        <v>4210000</v>
      </c>
      <c r="B208" s="233"/>
      <c r="C208" s="233"/>
      <c r="D208" s="234" t="s">
        <v>354</v>
      </c>
      <c r="E208" s="234"/>
      <c r="F208" s="234"/>
      <c r="G208" s="235">
        <v>1046284196</v>
      </c>
      <c r="H208" s="235">
        <v>897774681</v>
      </c>
      <c r="I208" s="235">
        <v>148509515</v>
      </c>
      <c r="J208" s="235">
        <v>146369040</v>
      </c>
    </row>
    <row r="209" spans="1:10" s="74" customFormat="1" ht="42.75" customHeight="1" x14ac:dyDescent="0.2">
      <c r="A209" s="246">
        <v>4213121</v>
      </c>
      <c r="B209" s="242">
        <v>3121</v>
      </c>
      <c r="C209" s="243">
        <v>1040</v>
      </c>
      <c r="D209" s="241" t="s">
        <v>237</v>
      </c>
      <c r="E209" s="241" t="s">
        <v>450</v>
      </c>
      <c r="F209" s="241" t="s">
        <v>451</v>
      </c>
      <c r="G209" s="231">
        <v>11880229</v>
      </c>
      <c r="H209" s="231">
        <v>11880229</v>
      </c>
      <c r="I209" s="230"/>
      <c r="J209" s="230"/>
    </row>
    <row r="210" spans="1:10" s="74" customFormat="1" ht="42.75" customHeight="1" x14ac:dyDescent="0.2">
      <c r="A210" s="246">
        <v>4213123</v>
      </c>
      <c r="B210" s="242">
        <v>3123</v>
      </c>
      <c r="C210" s="243">
        <v>1040</v>
      </c>
      <c r="D210" s="241" t="s">
        <v>238</v>
      </c>
      <c r="E210" s="241" t="s">
        <v>450</v>
      </c>
      <c r="F210" s="241" t="s">
        <v>451</v>
      </c>
      <c r="G210" s="231">
        <v>370800</v>
      </c>
      <c r="H210" s="231">
        <v>370800</v>
      </c>
      <c r="I210" s="230"/>
      <c r="J210" s="230"/>
    </row>
    <row r="211" spans="1:10" s="74" customFormat="1" ht="32.25" customHeight="1" x14ac:dyDescent="0.2">
      <c r="A211" s="246">
        <v>4211010</v>
      </c>
      <c r="B211" s="242">
        <v>1010</v>
      </c>
      <c r="C211" s="240">
        <v>910</v>
      </c>
      <c r="D211" s="241" t="s">
        <v>346</v>
      </c>
      <c r="E211" s="241" t="s">
        <v>437</v>
      </c>
      <c r="F211" s="241" t="s">
        <v>438</v>
      </c>
      <c r="G211" s="231">
        <v>853879885</v>
      </c>
      <c r="H211" s="231">
        <v>853879885</v>
      </c>
      <c r="I211" s="230"/>
      <c r="J211" s="230"/>
    </row>
    <row r="212" spans="1:10" s="74" customFormat="1" ht="32.25" customHeight="1" x14ac:dyDescent="0.2">
      <c r="A212" s="246">
        <v>4211021</v>
      </c>
      <c r="B212" s="242">
        <v>1021</v>
      </c>
      <c r="C212" s="240">
        <v>921</v>
      </c>
      <c r="D212" s="241" t="s">
        <v>182</v>
      </c>
      <c r="E212" s="241" t="s">
        <v>437</v>
      </c>
      <c r="F212" s="241" t="s">
        <v>438</v>
      </c>
      <c r="G212" s="231">
        <v>3854000</v>
      </c>
      <c r="H212" s="231">
        <v>3854000</v>
      </c>
      <c r="I212" s="230"/>
      <c r="J212" s="230"/>
    </row>
    <row r="213" spans="1:10" s="74" customFormat="1" ht="32.25" customHeight="1" x14ac:dyDescent="0.2">
      <c r="A213" s="246">
        <v>4211080</v>
      </c>
      <c r="B213" s="242">
        <v>1080</v>
      </c>
      <c r="C213" s="240">
        <v>960</v>
      </c>
      <c r="D213" s="241" t="s">
        <v>243</v>
      </c>
      <c r="E213" s="241" t="s">
        <v>437</v>
      </c>
      <c r="F213" s="241" t="s">
        <v>438</v>
      </c>
      <c r="G213" s="231">
        <v>100000</v>
      </c>
      <c r="H213" s="230"/>
      <c r="I213" s="231">
        <v>100000</v>
      </c>
      <c r="J213" s="230"/>
    </row>
    <row r="214" spans="1:10" s="74" customFormat="1" ht="53.25" customHeight="1" x14ac:dyDescent="0.2">
      <c r="A214" s="246">
        <v>4213111</v>
      </c>
      <c r="B214" s="242">
        <v>3111</v>
      </c>
      <c r="C214" s="243">
        <v>1040</v>
      </c>
      <c r="D214" s="241" t="s">
        <v>234</v>
      </c>
      <c r="E214" s="241" t="s">
        <v>450</v>
      </c>
      <c r="F214" s="241" t="s">
        <v>451</v>
      </c>
      <c r="G214" s="231">
        <v>100000</v>
      </c>
      <c r="H214" s="231">
        <v>100000</v>
      </c>
      <c r="I214" s="230"/>
      <c r="J214" s="230"/>
    </row>
    <row r="215" spans="1:10" s="74" customFormat="1" ht="42.75" customHeight="1" x14ac:dyDescent="0.2">
      <c r="A215" s="246">
        <v>4213132</v>
      </c>
      <c r="B215" s="242">
        <v>3132</v>
      </c>
      <c r="C215" s="243">
        <v>1040</v>
      </c>
      <c r="D215" s="241" t="s">
        <v>350</v>
      </c>
      <c r="E215" s="241" t="s">
        <v>452</v>
      </c>
      <c r="F215" s="241" t="s">
        <v>453</v>
      </c>
      <c r="G215" s="231">
        <v>458975</v>
      </c>
      <c r="H215" s="231">
        <v>368850</v>
      </c>
      <c r="I215" s="231">
        <v>90125</v>
      </c>
      <c r="J215" s="230"/>
    </row>
    <row r="216" spans="1:10" s="74" customFormat="1" ht="42.75" customHeight="1" x14ac:dyDescent="0.2">
      <c r="A216" s="246">
        <v>4213133</v>
      </c>
      <c r="B216" s="242">
        <v>3133</v>
      </c>
      <c r="C216" s="243">
        <v>1040</v>
      </c>
      <c r="D216" s="241" t="s">
        <v>253</v>
      </c>
      <c r="E216" s="241" t="s">
        <v>452</v>
      </c>
      <c r="F216" s="241" t="s">
        <v>453</v>
      </c>
      <c r="G216" s="231">
        <v>64220</v>
      </c>
      <c r="H216" s="231">
        <v>64220</v>
      </c>
      <c r="I216" s="230"/>
      <c r="J216" s="230"/>
    </row>
    <row r="217" spans="1:10" s="74" customFormat="1" ht="42.75" customHeight="1" x14ac:dyDescent="0.2">
      <c r="A217" s="246">
        <v>4213210</v>
      </c>
      <c r="B217" s="242">
        <v>3210</v>
      </c>
      <c r="C217" s="243">
        <v>1050</v>
      </c>
      <c r="D217" s="241" t="s">
        <v>351</v>
      </c>
      <c r="E217" s="241" t="s">
        <v>444</v>
      </c>
      <c r="F217" s="241" t="s">
        <v>445</v>
      </c>
      <c r="G217" s="231">
        <v>55037</v>
      </c>
      <c r="H217" s="231">
        <v>55037</v>
      </c>
      <c r="I217" s="230"/>
      <c r="J217" s="230"/>
    </row>
    <row r="218" spans="1:10" s="74" customFormat="1" ht="42.75" customHeight="1" x14ac:dyDescent="0.2">
      <c r="A218" s="246">
        <v>4213241</v>
      </c>
      <c r="B218" s="242">
        <v>3241</v>
      </c>
      <c r="C218" s="243">
        <v>1090</v>
      </c>
      <c r="D218" s="241" t="s">
        <v>231</v>
      </c>
      <c r="E218" s="241" t="s">
        <v>444</v>
      </c>
      <c r="F218" s="241" t="s">
        <v>445</v>
      </c>
      <c r="G218" s="231">
        <v>3550751</v>
      </c>
      <c r="H218" s="231">
        <v>3550751</v>
      </c>
      <c r="I218" s="230"/>
      <c r="J218" s="230"/>
    </row>
    <row r="219" spans="1:10" s="74" customFormat="1" ht="42.75" customHeight="1" x14ac:dyDescent="0.2">
      <c r="A219" s="246">
        <v>4213242</v>
      </c>
      <c r="B219" s="242">
        <v>3242</v>
      </c>
      <c r="C219" s="243">
        <v>1090</v>
      </c>
      <c r="D219" s="241" t="s">
        <v>168</v>
      </c>
      <c r="E219" s="241" t="s">
        <v>448</v>
      </c>
      <c r="F219" s="241" t="s">
        <v>449</v>
      </c>
      <c r="G219" s="231">
        <v>160000</v>
      </c>
      <c r="H219" s="231">
        <v>160000</v>
      </c>
      <c r="I219" s="230"/>
      <c r="J219" s="230"/>
    </row>
    <row r="220" spans="1:10" s="74" customFormat="1" ht="42.75" customHeight="1" x14ac:dyDescent="0.2">
      <c r="A220" s="246">
        <v>4213242</v>
      </c>
      <c r="B220" s="242">
        <v>3242</v>
      </c>
      <c r="C220" s="243">
        <v>1090</v>
      </c>
      <c r="D220" s="241" t="s">
        <v>168</v>
      </c>
      <c r="E220" s="241" t="s">
        <v>444</v>
      </c>
      <c r="F220" s="241" t="s">
        <v>445</v>
      </c>
      <c r="G220" s="231">
        <v>8079797</v>
      </c>
      <c r="H220" s="231">
        <v>8079797</v>
      </c>
      <c r="I220" s="230"/>
      <c r="J220" s="230"/>
    </row>
    <row r="221" spans="1:10" s="74" customFormat="1" ht="42.75" customHeight="1" x14ac:dyDescent="0.2">
      <c r="A221" s="246">
        <v>4214030</v>
      </c>
      <c r="B221" s="242">
        <v>4030</v>
      </c>
      <c r="C221" s="240">
        <v>824</v>
      </c>
      <c r="D221" s="241" t="s">
        <v>246</v>
      </c>
      <c r="E221" s="241" t="s">
        <v>454</v>
      </c>
      <c r="F221" s="241" t="s">
        <v>455</v>
      </c>
      <c r="G221" s="231">
        <v>120000</v>
      </c>
      <c r="H221" s="231">
        <v>120000</v>
      </c>
      <c r="I221" s="230"/>
      <c r="J221" s="230"/>
    </row>
    <row r="222" spans="1:10" s="74" customFormat="1" ht="42.75" customHeight="1" x14ac:dyDescent="0.2">
      <c r="A222" s="246">
        <v>4214060</v>
      </c>
      <c r="B222" s="242">
        <v>4060</v>
      </c>
      <c r="C222" s="240">
        <v>828</v>
      </c>
      <c r="D222" s="241" t="s">
        <v>248</v>
      </c>
      <c r="E222" s="241" t="s">
        <v>454</v>
      </c>
      <c r="F222" s="241" t="s">
        <v>455</v>
      </c>
      <c r="G222" s="231">
        <v>350000</v>
      </c>
      <c r="H222" s="231">
        <v>350000</v>
      </c>
      <c r="I222" s="230"/>
      <c r="J222" s="230"/>
    </row>
    <row r="223" spans="1:10" s="74" customFormat="1" ht="42.75" customHeight="1" x14ac:dyDescent="0.2">
      <c r="A223" s="246">
        <v>4214082</v>
      </c>
      <c r="B223" s="242">
        <v>4082</v>
      </c>
      <c r="C223" s="240">
        <v>829</v>
      </c>
      <c r="D223" s="241" t="s">
        <v>250</v>
      </c>
      <c r="E223" s="241" t="s">
        <v>454</v>
      </c>
      <c r="F223" s="241" t="s">
        <v>455</v>
      </c>
      <c r="G223" s="231">
        <v>617000</v>
      </c>
      <c r="H223" s="231">
        <v>617000</v>
      </c>
      <c r="I223" s="230"/>
      <c r="J223" s="230"/>
    </row>
    <row r="224" spans="1:10" s="74" customFormat="1" ht="42.75" customHeight="1" x14ac:dyDescent="0.2">
      <c r="A224" s="246">
        <v>4215031</v>
      </c>
      <c r="B224" s="242">
        <v>5031</v>
      </c>
      <c r="C224" s="240">
        <v>810</v>
      </c>
      <c r="D224" s="241" t="s">
        <v>258</v>
      </c>
      <c r="E224" s="241" t="s">
        <v>452</v>
      </c>
      <c r="F224" s="241" t="s">
        <v>453</v>
      </c>
      <c r="G224" s="231">
        <v>2574743</v>
      </c>
      <c r="H224" s="231">
        <v>2504743</v>
      </c>
      <c r="I224" s="231">
        <v>70000</v>
      </c>
      <c r="J224" s="230"/>
    </row>
    <row r="225" spans="1:10" s="74" customFormat="1" ht="42.75" customHeight="1" x14ac:dyDescent="0.2">
      <c r="A225" s="246">
        <v>4215041</v>
      </c>
      <c r="B225" s="242">
        <v>5041</v>
      </c>
      <c r="C225" s="240">
        <v>810</v>
      </c>
      <c r="D225" s="241" t="s">
        <v>261</v>
      </c>
      <c r="E225" s="241" t="s">
        <v>452</v>
      </c>
      <c r="F225" s="241" t="s">
        <v>453</v>
      </c>
      <c r="G225" s="231">
        <v>669050</v>
      </c>
      <c r="H225" s="231">
        <v>207200</v>
      </c>
      <c r="I225" s="231">
        <v>461850</v>
      </c>
      <c r="J225" s="230"/>
    </row>
    <row r="226" spans="1:10" s="74" customFormat="1" ht="42.75" customHeight="1" x14ac:dyDescent="0.2">
      <c r="A226" s="246">
        <v>4215061</v>
      </c>
      <c r="B226" s="242">
        <v>5061</v>
      </c>
      <c r="C226" s="240">
        <v>810</v>
      </c>
      <c r="D226" s="241" t="s">
        <v>262</v>
      </c>
      <c r="E226" s="241" t="s">
        <v>452</v>
      </c>
      <c r="F226" s="241" t="s">
        <v>453</v>
      </c>
      <c r="G226" s="231">
        <v>10852219</v>
      </c>
      <c r="H226" s="231">
        <v>8793719</v>
      </c>
      <c r="I226" s="231">
        <v>2058500</v>
      </c>
      <c r="J226" s="231">
        <v>640000</v>
      </c>
    </row>
    <row r="227" spans="1:10" s="74" customFormat="1" ht="53.25" customHeight="1" x14ac:dyDescent="0.2">
      <c r="A227" s="246">
        <v>4216011</v>
      </c>
      <c r="B227" s="242">
        <v>6011</v>
      </c>
      <c r="C227" s="240">
        <v>610</v>
      </c>
      <c r="D227" s="241" t="s">
        <v>268</v>
      </c>
      <c r="E227" s="241" t="s">
        <v>457</v>
      </c>
      <c r="F227" s="241" t="s">
        <v>458</v>
      </c>
      <c r="G227" s="231">
        <v>85013250</v>
      </c>
      <c r="H227" s="231">
        <v>2818450</v>
      </c>
      <c r="I227" s="231">
        <v>82194800</v>
      </c>
      <c r="J227" s="231">
        <v>82194800</v>
      </c>
    </row>
    <row r="228" spans="1:10" s="74" customFormat="1" ht="53.25" customHeight="1" x14ac:dyDescent="0.2">
      <c r="A228" s="246">
        <v>4216020</v>
      </c>
      <c r="B228" s="242">
        <v>6020</v>
      </c>
      <c r="C228" s="240">
        <v>620</v>
      </c>
      <c r="D228" s="241" t="s">
        <v>322</v>
      </c>
      <c r="E228" s="241" t="s">
        <v>457</v>
      </c>
      <c r="F228" s="241" t="s">
        <v>458</v>
      </c>
      <c r="G228" s="231">
        <v>3800000</v>
      </c>
      <c r="H228" s="230"/>
      <c r="I228" s="231">
        <v>3800000</v>
      </c>
      <c r="J228" s="231">
        <v>3800000</v>
      </c>
    </row>
    <row r="229" spans="1:10" s="74" customFormat="1" ht="42.75" customHeight="1" x14ac:dyDescent="0.2">
      <c r="A229" s="246">
        <v>4217323</v>
      </c>
      <c r="B229" s="242">
        <v>7323</v>
      </c>
      <c r="C229" s="240">
        <v>443</v>
      </c>
      <c r="D229" s="241" t="s">
        <v>356</v>
      </c>
      <c r="E229" s="241" t="s">
        <v>444</v>
      </c>
      <c r="F229" s="241" t="s">
        <v>445</v>
      </c>
      <c r="G229" s="231">
        <v>39734240</v>
      </c>
      <c r="H229" s="230"/>
      <c r="I229" s="231">
        <v>39734240</v>
      </c>
      <c r="J229" s="231">
        <v>39734240</v>
      </c>
    </row>
    <row r="230" spans="1:10" s="74" customFormat="1" ht="53.25" customHeight="1" x14ac:dyDescent="0.2">
      <c r="A230" s="246">
        <v>4217330</v>
      </c>
      <c r="B230" s="242">
        <v>7330</v>
      </c>
      <c r="C230" s="240">
        <v>443</v>
      </c>
      <c r="D230" s="241" t="s">
        <v>176</v>
      </c>
      <c r="E230" s="241" t="s">
        <v>479</v>
      </c>
      <c r="F230" s="241" t="s">
        <v>480</v>
      </c>
      <c r="G230" s="231">
        <v>20000000</v>
      </c>
      <c r="H230" s="230"/>
      <c r="I230" s="231">
        <v>20000000</v>
      </c>
      <c r="J230" s="231">
        <v>20000000</v>
      </c>
    </row>
    <row r="231" spans="1:10" s="74" customFormat="1" ht="21.75" customHeight="1" x14ac:dyDescent="0.2">
      <c r="A231" s="244">
        <v>4300000</v>
      </c>
      <c r="B231" s="227"/>
      <c r="C231" s="227"/>
      <c r="D231" s="228" t="s">
        <v>357</v>
      </c>
      <c r="E231" s="229"/>
      <c r="F231" s="230"/>
      <c r="G231" s="231">
        <v>947316637</v>
      </c>
      <c r="H231" s="231">
        <v>874809542</v>
      </c>
      <c r="I231" s="231">
        <v>72507095</v>
      </c>
      <c r="J231" s="231">
        <v>71450000</v>
      </c>
    </row>
    <row r="232" spans="1:10" s="237" customFormat="1" ht="21.75" customHeight="1" x14ac:dyDescent="0.2">
      <c r="A232" s="245">
        <v>4310000</v>
      </c>
      <c r="B232" s="233"/>
      <c r="C232" s="233"/>
      <c r="D232" s="234" t="s">
        <v>357</v>
      </c>
      <c r="E232" s="234"/>
      <c r="F232" s="234"/>
      <c r="G232" s="235">
        <v>947316637</v>
      </c>
      <c r="H232" s="235">
        <v>874809542</v>
      </c>
      <c r="I232" s="235">
        <v>72507095</v>
      </c>
      <c r="J232" s="235">
        <v>71450000</v>
      </c>
    </row>
    <row r="233" spans="1:10" s="74" customFormat="1" ht="32.25" customHeight="1" x14ac:dyDescent="0.2">
      <c r="A233" s="246">
        <v>4311010</v>
      </c>
      <c r="B233" s="242">
        <v>1010</v>
      </c>
      <c r="C233" s="240">
        <v>910</v>
      </c>
      <c r="D233" s="241" t="s">
        <v>346</v>
      </c>
      <c r="E233" s="241" t="s">
        <v>437</v>
      </c>
      <c r="F233" s="241" t="s">
        <v>438</v>
      </c>
      <c r="G233" s="231">
        <v>837031381</v>
      </c>
      <c r="H233" s="231">
        <v>837031381</v>
      </c>
      <c r="I233" s="230"/>
      <c r="J233" s="230"/>
    </row>
    <row r="234" spans="1:10" s="74" customFormat="1" ht="32.25" customHeight="1" x14ac:dyDescent="0.2">
      <c r="A234" s="246">
        <v>4311021</v>
      </c>
      <c r="B234" s="242">
        <v>1021</v>
      </c>
      <c r="C234" s="240">
        <v>921</v>
      </c>
      <c r="D234" s="241" t="s">
        <v>182</v>
      </c>
      <c r="E234" s="241" t="s">
        <v>437</v>
      </c>
      <c r="F234" s="241" t="s">
        <v>438</v>
      </c>
      <c r="G234" s="231">
        <v>1586100</v>
      </c>
      <c r="H234" s="231">
        <v>1586100</v>
      </c>
      <c r="I234" s="230"/>
      <c r="J234" s="230"/>
    </row>
    <row r="235" spans="1:10" s="74" customFormat="1" ht="42.75" customHeight="1" x14ac:dyDescent="0.2">
      <c r="A235" s="246">
        <v>4311022</v>
      </c>
      <c r="B235" s="242">
        <v>1022</v>
      </c>
      <c r="C235" s="240">
        <v>922</v>
      </c>
      <c r="D235" s="241" t="s">
        <v>347</v>
      </c>
      <c r="E235" s="241" t="s">
        <v>437</v>
      </c>
      <c r="F235" s="241" t="s">
        <v>438</v>
      </c>
      <c r="G235" s="231">
        <v>63600</v>
      </c>
      <c r="H235" s="231">
        <v>63600</v>
      </c>
      <c r="I235" s="230"/>
      <c r="J235" s="230"/>
    </row>
    <row r="236" spans="1:10" s="74" customFormat="1" ht="32.25" customHeight="1" x14ac:dyDescent="0.2">
      <c r="A236" s="246">
        <v>4311023</v>
      </c>
      <c r="B236" s="242">
        <v>1023</v>
      </c>
      <c r="C236" s="240">
        <v>922</v>
      </c>
      <c r="D236" s="241" t="s">
        <v>183</v>
      </c>
      <c r="E236" s="241" t="s">
        <v>437</v>
      </c>
      <c r="F236" s="241" t="s">
        <v>438</v>
      </c>
      <c r="G236" s="231">
        <v>31800</v>
      </c>
      <c r="H236" s="231">
        <v>31800</v>
      </c>
      <c r="I236" s="230"/>
      <c r="J236" s="230"/>
    </row>
    <row r="237" spans="1:10" s="74" customFormat="1" ht="32.25" customHeight="1" x14ac:dyDescent="0.2">
      <c r="A237" s="246">
        <v>4311070</v>
      </c>
      <c r="B237" s="242">
        <v>1070</v>
      </c>
      <c r="C237" s="240">
        <v>960</v>
      </c>
      <c r="D237" s="241" t="s">
        <v>184</v>
      </c>
      <c r="E237" s="241" t="s">
        <v>437</v>
      </c>
      <c r="F237" s="241" t="s">
        <v>438</v>
      </c>
      <c r="G237" s="231">
        <v>177600</v>
      </c>
      <c r="H237" s="231">
        <v>177600</v>
      </c>
      <c r="I237" s="230"/>
      <c r="J237" s="230"/>
    </row>
    <row r="238" spans="1:10" s="74" customFormat="1" ht="32.25" customHeight="1" x14ac:dyDescent="0.2">
      <c r="A238" s="246">
        <v>4311080</v>
      </c>
      <c r="B238" s="242">
        <v>1080</v>
      </c>
      <c r="C238" s="240">
        <v>960</v>
      </c>
      <c r="D238" s="241" t="s">
        <v>243</v>
      </c>
      <c r="E238" s="241" t="s">
        <v>437</v>
      </c>
      <c r="F238" s="241" t="s">
        <v>438</v>
      </c>
      <c r="G238" s="231">
        <v>250000</v>
      </c>
      <c r="H238" s="230"/>
      <c r="I238" s="231">
        <v>250000</v>
      </c>
      <c r="J238" s="230"/>
    </row>
    <row r="239" spans="1:10" s="74" customFormat="1" ht="53.25" customHeight="1" x14ac:dyDescent="0.2">
      <c r="A239" s="246">
        <v>4313111</v>
      </c>
      <c r="B239" s="242">
        <v>3111</v>
      </c>
      <c r="C239" s="243">
        <v>1040</v>
      </c>
      <c r="D239" s="241" t="s">
        <v>234</v>
      </c>
      <c r="E239" s="241" t="s">
        <v>450</v>
      </c>
      <c r="F239" s="241" t="s">
        <v>451</v>
      </c>
      <c r="G239" s="231">
        <v>138000</v>
      </c>
      <c r="H239" s="231">
        <v>138000</v>
      </c>
      <c r="I239" s="230"/>
      <c r="J239" s="230"/>
    </row>
    <row r="240" spans="1:10" s="74" customFormat="1" ht="42.75" customHeight="1" x14ac:dyDescent="0.2">
      <c r="A240" s="246">
        <v>4313121</v>
      </c>
      <c r="B240" s="242">
        <v>3121</v>
      </c>
      <c r="C240" s="243">
        <v>1040</v>
      </c>
      <c r="D240" s="241" t="s">
        <v>237</v>
      </c>
      <c r="E240" s="241" t="s">
        <v>450</v>
      </c>
      <c r="F240" s="241" t="s">
        <v>451</v>
      </c>
      <c r="G240" s="231">
        <v>8729547</v>
      </c>
      <c r="H240" s="231">
        <v>8729547</v>
      </c>
      <c r="I240" s="230"/>
      <c r="J240" s="230"/>
    </row>
    <row r="241" spans="1:10" s="74" customFormat="1" ht="42.75" customHeight="1" x14ac:dyDescent="0.2">
      <c r="A241" s="246">
        <v>4313123</v>
      </c>
      <c r="B241" s="242">
        <v>3123</v>
      </c>
      <c r="C241" s="243">
        <v>1040</v>
      </c>
      <c r="D241" s="241" t="s">
        <v>238</v>
      </c>
      <c r="E241" s="241" t="s">
        <v>450</v>
      </c>
      <c r="F241" s="241" t="s">
        <v>451</v>
      </c>
      <c r="G241" s="231">
        <v>450000</v>
      </c>
      <c r="H241" s="231">
        <v>450000</v>
      </c>
      <c r="I241" s="230"/>
      <c r="J241" s="230"/>
    </row>
    <row r="242" spans="1:10" s="74" customFormat="1" ht="42.75" customHeight="1" x14ac:dyDescent="0.2">
      <c r="A242" s="246">
        <v>4313132</v>
      </c>
      <c r="B242" s="242">
        <v>3132</v>
      </c>
      <c r="C242" s="243">
        <v>1040</v>
      </c>
      <c r="D242" s="241" t="s">
        <v>350</v>
      </c>
      <c r="E242" s="241" t="s">
        <v>452</v>
      </c>
      <c r="F242" s="241" t="s">
        <v>453</v>
      </c>
      <c r="G242" s="231">
        <v>1786503</v>
      </c>
      <c r="H242" s="231">
        <v>1331608</v>
      </c>
      <c r="I242" s="231">
        <v>454895</v>
      </c>
      <c r="J242" s="230"/>
    </row>
    <row r="243" spans="1:10" s="74" customFormat="1" ht="42.75" customHeight="1" x14ac:dyDescent="0.2">
      <c r="A243" s="246">
        <v>4313133</v>
      </c>
      <c r="B243" s="242">
        <v>3133</v>
      </c>
      <c r="C243" s="243">
        <v>1040</v>
      </c>
      <c r="D243" s="241" t="s">
        <v>253</v>
      </c>
      <c r="E243" s="241" t="s">
        <v>452</v>
      </c>
      <c r="F243" s="241" t="s">
        <v>453</v>
      </c>
      <c r="G243" s="231">
        <v>64000</v>
      </c>
      <c r="H243" s="231">
        <v>64000</v>
      </c>
      <c r="I243" s="230"/>
      <c r="J243" s="230"/>
    </row>
    <row r="244" spans="1:10" s="74" customFormat="1" ht="42.75" customHeight="1" x14ac:dyDescent="0.2">
      <c r="A244" s="246">
        <v>4313210</v>
      </c>
      <c r="B244" s="242">
        <v>3210</v>
      </c>
      <c r="C244" s="243">
        <v>1050</v>
      </c>
      <c r="D244" s="241" t="s">
        <v>351</v>
      </c>
      <c r="E244" s="241" t="s">
        <v>444</v>
      </c>
      <c r="F244" s="241" t="s">
        <v>445</v>
      </c>
      <c r="G244" s="231">
        <v>100000</v>
      </c>
      <c r="H244" s="231">
        <v>100000</v>
      </c>
      <c r="I244" s="230"/>
      <c r="J244" s="230"/>
    </row>
    <row r="245" spans="1:10" s="74" customFormat="1" ht="42.75" customHeight="1" x14ac:dyDescent="0.2">
      <c r="A245" s="246">
        <v>4313241</v>
      </c>
      <c r="B245" s="242">
        <v>3241</v>
      </c>
      <c r="C245" s="243">
        <v>1090</v>
      </c>
      <c r="D245" s="241" t="s">
        <v>231</v>
      </c>
      <c r="E245" s="241" t="s">
        <v>444</v>
      </c>
      <c r="F245" s="241" t="s">
        <v>445</v>
      </c>
      <c r="G245" s="231">
        <v>6453773</v>
      </c>
      <c r="H245" s="231">
        <v>6453773</v>
      </c>
      <c r="I245" s="230"/>
      <c r="J245" s="230"/>
    </row>
    <row r="246" spans="1:10" s="74" customFormat="1" ht="42.75" customHeight="1" x14ac:dyDescent="0.2">
      <c r="A246" s="246">
        <v>4313242</v>
      </c>
      <c r="B246" s="242">
        <v>3242</v>
      </c>
      <c r="C246" s="243">
        <v>1090</v>
      </c>
      <c r="D246" s="241" t="s">
        <v>168</v>
      </c>
      <c r="E246" s="241" t="s">
        <v>448</v>
      </c>
      <c r="F246" s="241" t="s">
        <v>449</v>
      </c>
      <c r="G246" s="231">
        <v>45000</v>
      </c>
      <c r="H246" s="231">
        <v>45000</v>
      </c>
      <c r="I246" s="230"/>
      <c r="J246" s="230"/>
    </row>
    <row r="247" spans="1:10" s="74" customFormat="1" ht="42.75" customHeight="1" x14ac:dyDescent="0.2">
      <c r="A247" s="246">
        <v>4313242</v>
      </c>
      <c r="B247" s="242">
        <v>3242</v>
      </c>
      <c r="C247" s="243">
        <v>1090</v>
      </c>
      <c r="D247" s="241" t="s">
        <v>168</v>
      </c>
      <c r="E247" s="241" t="s">
        <v>444</v>
      </c>
      <c r="F247" s="241" t="s">
        <v>445</v>
      </c>
      <c r="G247" s="231">
        <v>6560736</v>
      </c>
      <c r="H247" s="231">
        <v>6560736</v>
      </c>
      <c r="I247" s="230"/>
      <c r="J247" s="230"/>
    </row>
    <row r="248" spans="1:10" s="74" customFormat="1" ht="42.75" customHeight="1" x14ac:dyDescent="0.2">
      <c r="A248" s="246">
        <v>4314010</v>
      </c>
      <c r="B248" s="242">
        <v>4010</v>
      </c>
      <c r="C248" s="240">
        <v>821</v>
      </c>
      <c r="D248" s="241" t="s">
        <v>244</v>
      </c>
      <c r="E248" s="241" t="s">
        <v>454</v>
      </c>
      <c r="F248" s="241" t="s">
        <v>455</v>
      </c>
      <c r="G248" s="231">
        <v>3660000</v>
      </c>
      <c r="H248" s="231">
        <v>3660000</v>
      </c>
      <c r="I248" s="230"/>
      <c r="J248" s="230"/>
    </row>
    <row r="249" spans="1:10" s="74" customFormat="1" ht="42.75" customHeight="1" x14ac:dyDescent="0.2">
      <c r="A249" s="246">
        <v>4314030</v>
      </c>
      <c r="B249" s="242">
        <v>4030</v>
      </c>
      <c r="C249" s="240">
        <v>824</v>
      </c>
      <c r="D249" s="241" t="s">
        <v>246</v>
      </c>
      <c r="E249" s="241" t="s">
        <v>454</v>
      </c>
      <c r="F249" s="241" t="s">
        <v>455</v>
      </c>
      <c r="G249" s="231">
        <v>50000</v>
      </c>
      <c r="H249" s="230"/>
      <c r="I249" s="231">
        <v>50000</v>
      </c>
      <c r="J249" s="230"/>
    </row>
    <row r="250" spans="1:10" s="74" customFormat="1" ht="42.75" customHeight="1" x14ac:dyDescent="0.2">
      <c r="A250" s="246">
        <v>4314060</v>
      </c>
      <c r="B250" s="242">
        <v>4060</v>
      </c>
      <c r="C250" s="240">
        <v>828</v>
      </c>
      <c r="D250" s="241" t="s">
        <v>248</v>
      </c>
      <c r="E250" s="241" t="s">
        <v>454</v>
      </c>
      <c r="F250" s="241" t="s">
        <v>455</v>
      </c>
      <c r="G250" s="231">
        <v>500000</v>
      </c>
      <c r="H250" s="230"/>
      <c r="I250" s="231">
        <v>500000</v>
      </c>
      <c r="J250" s="231">
        <v>200000</v>
      </c>
    </row>
    <row r="251" spans="1:10" s="74" customFormat="1" ht="42.75" customHeight="1" x14ac:dyDescent="0.2">
      <c r="A251" s="246">
        <v>4314082</v>
      </c>
      <c r="B251" s="242">
        <v>4082</v>
      </c>
      <c r="C251" s="240">
        <v>829</v>
      </c>
      <c r="D251" s="241" t="s">
        <v>250</v>
      </c>
      <c r="E251" s="241" t="s">
        <v>454</v>
      </c>
      <c r="F251" s="241" t="s">
        <v>455</v>
      </c>
      <c r="G251" s="231">
        <v>416900</v>
      </c>
      <c r="H251" s="231">
        <v>416900</v>
      </c>
      <c r="I251" s="230"/>
      <c r="J251" s="230"/>
    </row>
    <row r="252" spans="1:10" s="74" customFormat="1" ht="42.75" customHeight="1" x14ac:dyDescent="0.2">
      <c r="A252" s="246">
        <v>4315031</v>
      </c>
      <c r="B252" s="242">
        <v>5031</v>
      </c>
      <c r="C252" s="240">
        <v>810</v>
      </c>
      <c r="D252" s="241" t="s">
        <v>258</v>
      </c>
      <c r="E252" s="241" t="s">
        <v>452</v>
      </c>
      <c r="F252" s="241" t="s">
        <v>453</v>
      </c>
      <c r="G252" s="231">
        <v>5552497</v>
      </c>
      <c r="H252" s="231">
        <v>5550297</v>
      </c>
      <c r="I252" s="231">
        <v>2200</v>
      </c>
      <c r="J252" s="230"/>
    </row>
    <row r="253" spans="1:10" s="74" customFormat="1" ht="42.75" customHeight="1" x14ac:dyDescent="0.2">
      <c r="A253" s="246">
        <v>4315061</v>
      </c>
      <c r="B253" s="242">
        <v>5061</v>
      </c>
      <c r="C253" s="240">
        <v>810</v>
      </c>
      <c r="D253" s="241" t="s">
        <v>262</v>
      </c>
      <c r="E253" s="241" t="s">
        <v>452</v>
      </c>
      <c r="F253" s="241" t="s">
        <v>453</v>
      </c>
      <c r="G253" s="231">
        <v>120000</v>
      </c>
      <c r="H253" s="231">
        <v>120000</v>
      </c>
      <c r="I253" s="230"/>
      <c r="J253" s="230"/>
    </row>
    <row r="254" spans="1:10" s="74" customFormat="1" ht="53.25" customHeight="1" x14ac:dyDescent="0.2">
      <c r="A254" s="246">
        <v>4316011</v>
      </c>
      <c r="B254" s="242">
        <v>6011</v>
      </c>
      <c r="C254" s="240">
        <v>610</v>
      </c>
      <c r="D254" s="241" t="s">
        <v>268</v>
      </c>
      <c r="E254" s="241" t="s">
        <v>457</v>
      </c>
      <c r="F254" s="241" t="s">
        <v>458</v>
      </c>
      <c r="G254" s="231">
        <v>73549200</v>
      </c>
      <c r="H254" s="231">
        <v>2299200</v>
      </c>
      <c r="I254" s="231">
        <v>71250000</v>
      </c>
      <c r="J254" s="231">
        <v>71250000</v>
      </c>
    </row>
    <row r="255" spans="1:10" s="74" customFormat="1" ht="21.75" customHeight="1" x14ac:dyDescent="0.2">
      <c r="A255" s="244">
        <v>4400000</v>
      </c>
      <c r="B255" s="227"/>
      <c r="C255" s="227"/>
      <c r="D255" s="228" t="s">
        <v>359</v>
      </c>
      <c r="E255" s="229"/>
      <c r="F255" s="230"/>
      <c r="G255" s="231">
        <v>765441558</v>
      </c>
      <c r="H255" s="231">
        <v>672197472</v>
      </c>
      <c r="I255" s="231">
        <v>93244086</v>
      </c>
      <c r="J255" s="231">
        <v>92714086</v>
      </c>
    </row>
    <row r="256" spans="1:10" s="237" customFormat="1" ht="21.75" customHeight="1" x14ac:dyDescent="0.2">
      <c r="A256" s="245">
        <v>4410000</v>
      </c>
      <c r="B256" s="233"/>
      <c r="C256" s="233"/>
      <c r="D256" s="234" t="s">
        <v>359</v>
      </c>
      <c r="E256" s="234"/>
      <c r="F256" s="234"/>
      <c r="G256" s="235">
        <v>765441558</v>
      </c>
      <c r="H256" s="235">
        <v>672197472</v>
      </c>
      <c r="I256" s="235">
        <v>93244086</v>
      </c>
      <c r="J256" s="235">
        <v>92714086</v>
      </c>
    </row>
    <row r="257" spans="1:10" s="74" customFormat="1" ht="42.75" customHeight="1" x14ac:dyDescent="0.2">
      <c r="A257" s="246">
        <v>4413121</v>
      </c>
      <c r="B257" s="242">
        <v>3121</v>
      </c>
      <c r="C257" s="243">
        <v>1040</v>
      </c>
      <c r="D257" s="241" t="s">
        <v>237</v>
      </c>
      <c r="E257" s="241" t="s">
        <v>450</v>
      </c>
      <c r="F257" s="241" t="s">
        <v>451</v>
      </c>
      <c r="G257" s="231">
        <v>10071900</v>
      </c>
      <c r="H257" s="231">
        <v>10071900</v>
      </c>
      <c r="I257" s="230"/>
      <c r="J257" s="230"/>
    </row>
    <row r="258" spans="1:10" s="74" customFormat="1" ht="42.75" customHeight="1" x14ac:dyDescent="0.2">
      <c r="A258" s="246">
        <v>4413123</v>
      </c>
      <c r="B258" s="242">
        <v>3123</v>
      </c>
      <c r="C258" s="243">
        <v>1040</v>
      </c>
      <c r="D258" s="241" t="s">
        <v>238</v>
      </c>
      <c r="E258" s="241" t="s">
        <v>450</v>
      </c>
      <c r="F258" s="241" t="s">
        <v>451</v>
      </c>
      <c r="G258" s="231">
        <v>438450</v>
      </c>
      <c r="H258" s="231">
        <v>438450</v>
      </c>
      <c r="I258" s="230"/>
      <c r="J258" s="230"/>
    </row>
    <row r="259" spans="1:10" s="74" customFormat="1" ht="32.25" customHeight="1" x14ac:dyDescent="0.2">
      <c r="A259" s="246">
        <v>4411010</v>
      </c>
      <c r="B259" s="242">
        <v>1010</v>
      </c>
      <c r="C259" s="240">
        <v>910</v>
      </c>
      <c r="D259" s="241" t="s">
        <v>346</v>
      </c>
      <c r="E259" s="241" t="s">
        <v>437</v>
      </c>
      <c r="F259" s="241" t="s">
        <v>438</v>
      </c>
      <c r="G259" s="231">
        <v>640437474</v>
      </c>
      <c r="H259" s="231">
        <v>640437474</v>
      </c>
      <c r="I259" s="230"/>
      <c r="J259" s="230"/>
    </row>
    <row r="260" spans="1:10" s="74" customFormat="1" ht="32.25" customHeight="1" x14ac:dyDescent="0.2">
      <c r="A260" s="246">
        <v>4411021</v>
      </c>
      <c r="B260" s="242">
        <v>1021</v>
      </c>
      <c r="C260" s="240">
        <v>921</v>
      </c>
      <c r="D260" s="241" t="s">
        <v>182</v>
      </c>
      <c r="E260" s="241" t="s">
        <v>437</v>
      </c>
      <c r="F260" s="241" t="s">
        <v>438</v>
      </c>
      <c r="G260" s="231">
        <v>2583300</v>
      </c>
      <c r="H260" s="231">
        <v>2583300</v>
      </c>
      <c r="I260" s="230"/>
      <c r="J260" s="230"/>
    </row>
    <row r="261" spans="1:10" s="74" customFormat="1" ht="42.75" customHeight="1" x14ac:dyDescent="0.2">
      <c r="A261" s="246">
        <v>4411022</v>
      </c>
      <c r="B261" s="242">
        <v>1022</v>
      </c>
      <c r="C261" s="240">
        <v>922</v>
      </c>
      <c r="D261" s="241" t="s">
        <v>347</v>
      </c>
      <c r="E261" s="241" t="s">
        <v>437</v>
      </c>
      <c r="F261" s="241" t="s">
        <v>438</v>
      </c>
      <c r="G261" s="231">
        <v>166800</v>
      </c>
      <c r="H261" s="231">
        <v>166800</v>
      </c>
      <c r="I261" s="230"/>
      <c r="J261" s="230"/>
    </row>
    <row r="262" spans="1:10" s="74" customFormat="1" ht="32.25" customHeight="1" x14ac:dyDescent="0.2">
      <c r="A262" s="246">
        <v>4411070</v>
      </c>
      <c r="B262" s="242">
        <v>1070</v>
      </c>
      <c r="C262" s="240">
        <v>960</v>
      </c>
      <c r="D262" s="241" t="s">
        <v>184</v>
      </c>
      <c r="E262" s="241" t="s">
        <v>437</v>
      </c>
      <c r="F262" s="241" t="s">
        <v>438</v>
      </c>
      <c r="G262" s="231">
        <v>380000</v>
      </c>
      <c r="H262" s="231">
        <v>380000</v>
      </c>
      <c r="I262" s="230"/>
      <c r="J262" s="230"/>
    </row>
    <row r="263" spans="1:10" s="74" customFormat="1" ht="32.25" customHeight="1" x14ac:dyDescent="0.2">
      <c r="A263" s="246">
        <v>4411080</v>
      </c>
      <c r="B263" s="242">
        <v>1080</v>
      </c>
      <c r="C263" s="240">
        <v>960</v>
      </c>
      <c r="D263" s="241" t="s">
        <v>243</v>
      </c>
      <c r="E263" s="241" t="s">
        <v>437</v>
      </c>
      <c r="F263" s="241" t="s">
        <v>438</v>
      </c>
      <c r="G263" s="231">
        <v>820000</v>
      </c>
      <c r="H263" s="231">
        <v>820000</v>
      </c>
      <c r="I263" s="230"/>
      <c r="J263" s="230"/>
    </row>
    <row r="264" spans="1:10" s="74" customFormat="1" ht="53.25" customHeight="1" x14ac:dyDescent="0.2">
      <c r="A264" s="246">
        <v>4413111</v>
      </c>
      <c r="B264" s="242">
        <v>3111</v>
      </c>
      <c r="C264" s="243">
        <v>1040</v>
      </c>
      <c r="D264" s="241" t="s">
        <v>234</v>
      </c>
      <c r="E264" s="241" t="s">
        <v>450</v>
      </c>
      <c r="F264" s="241" t="s">
        <v>451</v>
      </c>
      <c r="G264" s="231">
        <v>60000</v>
      </c>
      <c r="H264" s="231">
        <v>60000</v>
      </c>
      <c r="I264" s="230"/>
      <c r="J264" s="230"/>
    </row>
    <row r="265" spans="1:10" s="74" customFormat="1" ht="42.75" customHeight="1" x14ac:dyDescent="0.2">
      <c r="A265" s="246">
        <v>4413132</v>
      </c>
      <c r="B265" s="242">
        <v>3132</v>
      </c>
      <c r="C265" s="243">
        <v>1040</v>
      </c>
      <c r="D265" s="241" t="s">
        <v>350</v>
      </c>
      <c r="E265" s="241" t="s">
        <v>452</v>
      </c>
      <c r="F265" s="241" t="s">
        <v>453</v>
      </c>
      <c r="G265" s="231">
        <v>756040</v>
      </c>
      <c r="H265" s="231">
        <v>226040</v>
      </c>
      <c r="I265" s="231">
        <v>530000</v>
      </c>
      <c r="J265" s="230"/>
    </row>
    <row r="266" spans="1:10" s="74" customFormat="1" ht="42.75" customHeight="1" x14ac:dyDescent="0.2">
      <c r="A266" s="246">
        <v>4413210</v>
      </c>
      <c r="B266" s="242">
        <v>3210</v>
      </c>
      <c r="C266" s="243">
        <v>1050</v>
      </c>
      <c r="D266" s="241" t="s">
        <v>351</v>
      </c>
      <c r="E266" s="241" t="s">
        <v>444</v>
      </c>
      <c r="F266" s="241" t="s">
        <v>445</v>
      </c>
      <c r="G266" s="231">
        <v>51190</v>
      </c>
      <c r="H266" s="231">
        <v>51190</v>
      </c>
      <c r="I266" s="230"/>
      <c r="J266" s="230"/>
    </row>
    <row r="267" spans="1:10" s="74" customFormat="1" ht="42.75" customHeight="1" x14ac:dyDescent="0.2">
      <c r="A267" s="246">
        <v>4413242</v>
      </c>
      <c r="B267" s="242">
        <v>3242</v>
      </c>
      <c r="C267" s="243">
        <v>1090</v>
      </c>
      <c r="D267" s="241" t="s">
        <v>168</v>
      </c>
      <c r="E267" s="241" t="s">
        <v>448</v>
      </c>
      <c r="F267" s="241" t="s">
        <v>449</v>
      </c>
      <c r="G267" s="231">
        <v>120000</v>
      </c>
      <c r="H267" s="231">
        <v>120000</v>
      </c>
      <c r="I267" s="230"/>
      <c r="J267" s="230"/>
    </row>
    <row r="268" spans="1:10" s="74" customFormat="1" ht="42.75" customHeight="1" x14ac:dyDescent="0.2">
      <c r="A268" s="246">
        <v>4413242</v>
      </c>
      <c r="B268" s="242">
        <v>3242</v>
      </c>
      <c r="C268" s="243">
        <v>1090</v>
      </c>
      <c r="D268" s="241" t="s">
        <v>168</v>
      </c>
      <c r="E268" s="241" t="s">
        <v>444</v>
      </c>
      <c r="F268" s="241" t="s">
        <v>445</v>
      </c>
      <c r="G268" s="231">
        <v>6880000</v>
      </c>
      <c r="H268" s="231">
        <v>6880000</v>
      </c>
      <c r="I268" s="230"/>
      <c r="J268" s="230"/>
    </row>
    <row r="269" spans="1:10" s="74" customFormat="1" ht="42.75" customHeight="1" x14ac:dyDescent="0.2">
      <c r="A269" s="246">
        <v>4414030</v>
      </c>
      <c r="B269" s="242">
        <v>4030</v>
      </c>
      <c r="C269" s="240">
        <v>824</v>
      </c>
      <c r="D269" s="241" t="s">
        <v>246</v>
      </c>
      <c r="E269" s="241" t="s">
        <v>454</v>
      </c>
      <c r="F269" s="241" t="s">
        <v>455</v>
      </c>
      <c r="G269" s="231">
        <v>350000</v>
      </c>
      <c r="H269" s="231">
        <v>350000</v>
      </c>
      <c r="I269" s="230"/>
      <c r="J269" s="230"/>
    </row>
    <row r="270" spans="1:10" s="74" customFormat="1" ht="42.75" customHeight="1" x14ac:dyDescent="0.2">
      <c r="A270" s="246">
        <v>4414070</v>
      </c>
      <c r="B270" s="242">
        <v>4070</v>
      </c>
      <c r="C270" s="240">
        <v>823</v>
      </c>
      <c r="D270" s="241" t="s">
        <v>361</v>
      </c>
      <c r="E270" s="241" t="s">
        <v>454</v>
      </c>
      <c r="F270" s="241" t="s">
        <v>455</v>
      </c>
      <c r="G270" s="231">
        <v>1863600</v>
      </c>
      <c r="H270" s="231">
        <v>1863600</v>
      </c>
      <c r="I270" s="230"/>
      <c r="J270" s="230"/>
    </row>
    <row r="271" spans="1:10" s="74" customFormat="1" ht="42.75" customHeight="1" x14ac:dyDescent="0.2">
      <c r="A271" s="246">
        <v>4414082</v>
      </c>
      <c r="B271" s="242">
        <v>4082</v>
      </c>
      <c r="C271" s="240">
        <v>829</v>
      </c>
      <c r="D271" s="241" t="s">
        <v>250</v>
      </c>
      <c r="E271" s="241" t="s">
        <v>454</v>
      </c>
      <c r="F271" s="241" t="s">
        <v>455</v>
      </c>
      <c r="G271" s="231">
        <v>335000</v>
      </c>
      <c r="H271" s="231">
        <v>335000</v>
      </c>
      <c r="I271" s="230"/>
      <c r="J271" s="230"/>
    </row>
    <row r="272" spans="1:10" s="74" customFormat="1" ht="42.75" customHeight="1" x14ac:dyDescent="0.2">
      <c r="A272" s="246">
        <v>4415031</v>
      </c>
      <c r="B272" s="242">
        <v>5031</v>
      </c>
      <c r="C272" s="240">
        <v>810</v>
      </c>
      <c r="D272" s="241" t="s">
        <v>258</v>
      </c>
      <c r="E272" s="241" t="s">
        <v>452</v>
      </c>
      <c r="F272" s="241" t="s">
        <v>453</v>
      </c>
      <c r="G272" s="231">
        <v>2246857</v>
      </c>
      <c r="H272" s="231">
        <v>2246857</v>
      </c>
      <c r="I272" s="230"/>
      <c r="J272" s="230"/>
    </row>
    <row r="273" spans="1:10" s="74" customFormat="1" ht="42.75" customHeight="1" x14ac:dyDescent="0.2">
      <c r="A273" s="246">
        <v>4415061</v>
      </c>
      <c r="B273" s="242">
        <v>5061</v>
      </c>
      <c r="C273" s="240">
        <v>810</v>
      </c>
      <c r="D273" s="241" t="s">
        <v>262</v>
      </c>
      <c r="E273" s="241" t="s">
        <v>452</v>
      </c>
      <c r="F273" s="241" t="s">
        <v>453</v>
      </c>
      <c r="G273" s="231">
        <v>700000</v>
      </c>
      <c r="H273" s="231">
        <v>700000</v>
      </c>
      <c r="I273" s="230"/>
      <c r="J273" s="230"/>
    </row>
    <row r="274" spans="1:10" s="74" customFormat="1" ht="53.25" customHeight="1" x14ac:dyDescent="0.2">
      <c r="A274" s="246">
        <v>4416011</v>
      </c>
      <c r="B274" s="242">
        <v>6011</v>
      </c>
      <c r="C274" s="240">
        <v>610</v>
      </c>
      <c r="D274" s="241" t="s">
        <v>268</v>
      </c>
      <c r="E274" s="241" t="s">
        <v>457</v>
      </c>
      <c r="F274" s="241" t="s">
        <v>458</v>
      </c>
      <c r="G274" s="231">
        <v>58065331</v>
      </c>
      <c r="H274" s="231">
        <v>4466861</v>
      </c>
      <c r="I274" s="231">
        <v>53598470</v>
      </c>
      <c r="J274" s="231">
        <v>53598470</v>
      </c>
    </row>
    <row r="275" spans="1:10" s="74" customFormat="1" ht="53.25" customHeight="1" x14ac:dyDescent="0.2">
      <c r="A275" s="246">
        <v>4416020</v>
      </c>
      <c r="B275" s="242">
        <v>6020</v>
      </c>
      <c r="C275" s="240">
        <v>620</v>
      </c>
      <c r="D275" s="241" t="s">
        <v>322</v>
      </c>
      <c r="E275" s="241" t="s">
        <v>457</v>
      </c>
      <c r="F275" s="241" t="s">
        <v>458</v>
      </c>
      <c r="G275" s="231">
        <v>39115616</v>
      </c>
      <c r="H275" s="230"/>
      <c r="I275" s="231">
        <v>39115616</v>
      </c>
      <c r="J275" s="231">
        <v>39115616</v>
      </c>
    </row>
    <row r="276" spans="1:10" s="74" customFormat="1" ht="21.75" customHeight="1" x14ac:dyDescent="0.2">
      <c r="A276" s="244">
        <v>4500000</v>
      </c>
      <c r="B276" s="227"/>
      <c r="C276" s="227"/>
      <c r="D276" s="228" t="s">
        <v>362</v>
      </c>
      <c r="E276" s="229"/>
      <c r="F276" s="230"/>
      <c r="G276" s="231">
        <v>308646519</v>
      </c>
      <c r="H276" s="231">
        <v>214922050</v>
      </c>
      <c r="I276" s="231">
        <v>93724469</v>
      </c>
      <c r="J276" s="231">
        <v>93724469</v>
      </c>
    </row>
    <row r="277" spans="1:10" s="237" customFormat="1" ht="21.75" customHeight="1" x14ac:dyDescent="0.2">
      <c r="A277" s="245">
        <v>4510000</v>
      </c>
      <c r="B277" s="233"/>
      <c r="C277" s="233"/>
      <c r="D277" s="234" t="s">
        <v>362</v>
      </c>
      <c r="E277" s="234"/>
      <c r="F277" s="234"/>
      <c r="G277" s="235">
        <v>308646519</v>
      </c>
      <c r="H277" s="235">
        <v>214922050</v>
      </c>
      <c r="I277" s="235">
        <v>93724469</v>
      </c>
      <c r="J277" s="235">
        <v>93724469</v>
      </c>
    </row>
    <row r="278" spans="1:10" s="74" customFormat="1" ht="32.25" customHeight="1" x14ac:dyDescent="0.2">
      <c r="A278" s="246">
        <v>4511010</v>
      </c>
      <c r="B278" s="242">
        <v>1010</v>
      </c>
      <c r="C278" s="240">
        <v>910</v>
      </c>
      <c r="D278" s="241" t="s">
        <v>346</v>
      </c>
      <c r="E278" s="241" t="s">
        <v>437</v>
      </c>
      <c r="F278" s="241" t="s">
        <v>438</v>
      </c>
      <c r="G278" s="231">
        <v>198108733</v>
      </c>
      <c r="H278" s="231">
        <v>198108733</v>
      </c>
      <c r="I278" s="230"/>
      <c r="J278" s="230"/>
    </row>
    <row r="279" spans="1:10" s="74" customFormat="1" ht="32.25" customHeight="1" x14ac:dyDescent="0.2">
      <c r="A279" s="246">
        <v>4511021</v>
      </c>
      <c r="B279" s="242">
        <v>1021</v>
      </c>
      <c r="C279" s="240">
        <v>921</v>
      </c>
      <c r="D279" s="241" t="s">
        <v>182</v>
      </c>
      <c r="E279" s="241" t="s">
        <v>437</v>
      </c>
      <c r="F279" s="241" t="s">
        <v>438</v>
      </c>
      <c r="G279" s="231">
        <v>800000</v>
      </c>
      <c r="H279" s="231">
        <v>800000</v>
      </c>
      <c r="I279" s="230"/>
      <c r="J279" s="230"/>
    </row>
    <row r="280" spans="1:10" s="74" customFormat="1" ht="32.25" customHeight="1" x14ac:dyDescent="0.2">
      <c r="A280" s="246">
        <v>4511070</v>
      </c>
      <c r="B280" s="242">
        <v>1070</v>
      </c>
      <c r="C280" s="240">
        <v>960</v>
      </c>
      <c r="D280" s="241" t="s">
        <v>184</v>
      </c>
      <c r="E280" s="241" t="s">
        <v>437</v>
      </c>
      <c r="F280" s="241" t="s">
        <v>438</v>
      </c>
      <c r="G280" s="231">
        <v>110000</v>
      </c>
      <c r="H280" s="231">
        <v>110000</v>
      </c>
      <c r="I280" s="230"/>
      <c r="J280" s="230"/>
    </row>
    <row r="281" spans="1:10" s="74" customFormat="1" ht="53.25" customHeight="1" x14ac:dyDescent="0.2">
      <c r="A281" s="246">
        <v>4513111</v>
      </c>
      <c r="B281" s="242">
        <v>3111</v>
      </c>
      <c r="C281" s="243">
        <v>1040</v>
      </c>
      <c r="D281" s="241" t="s">
        <v>234</v>
      </c>
      <c r="E281" s="241" t="s">
        <v>450</v>
      </c>
      <c r="F281" s="241" t="s">
        <v>451</v>
      </c>
      <c r="G281" s="231">
        <v>30000</v>
      </c>
      <c r="H281" s="231">
        <v>30000</v>
      </c>
      <c r="I281" s="230"/>
      <c r="J281" s="230"/>
    </row>
    <row r="282" spans="1:10" s="74" customFormat="1" ht="42.75" customHeight="1" x14ac:dyDescent="0.2">
      <c r="A282" s="246">
        <v>4513121</v>
      </c>
      <c r="B282" s="242">
        <v>3121</v>
      </c>
      <c r="C282" s="243">
        <v>1040</v>
      </c>
      <c r="D282" s="241" t="s">
        <v>237</v>
      </c>
      <c r="E282" s="241" t="s">
        <v>450</v>
      </c>
      <c r="F282" s="241" t="s">
        <v>451</v>
      </c>
      <c r="G282" s="231">
        <v>6949700</v>
      </c>
      <c r="H282" s="231">
        <v>6949700</v>
      </c>
      <c r="I282" s="230"/>
      <c r="J282" s="230"/>
    </row>
    <row r="283" spans="1:10" s="74" customFormat="1" ht="42.75" customHeight="1" x14ac:dyDescent="0.2">
      <c r="A283" s="246">
        <v>4513132</v>
      </c>
      <c r="B283" s="242">
        <v>3132</v>
      </c>
      <c r="C283" s="243">
        <v>1040</v>
      </c>
      <c r="D283" s="241" t="s">
        <v>350</v>
      </c>
      <c r="E283" s="241" t="s">
        <v>452</v>
      </c>
      <c r="F283" s="241" t="s">
        <v>453</v>
      </c>
      <c r="G283" s="231">
        <v>240000</v>
      </c>
      <c r="H283" s="231">
        <v>240000</v>
      </c>
      <c r="I283" s="230"/>
      <c r="J283" s="230"/>
    </row>
    <row r="284" spans="1:10" s="74" customFormat="1" ht="42.75" customHeight="1" x14ac:dyDescent="0.2">
      <c r="A284" s="246">
        <v>4513242</v>
      </c>
      <c r="B284" s="242">
        <v>3242</v>
      </c>
      <c r="C284" s="243">
        <v>1090</v>
      </c>
      <c r="D284" s="241" t="s">
        <v>168</v>
      </c>
      <c r="E284" s="241" t="s">
        <v>448</v>
      </c>
      <c r="F284" s="241" t="s">
        <v>449</v>
      </c>
      <c r="G284" s="231">
        <v>410437</v>
      </c>
      <c r="H284" s="231">
        <v>410437</v>
      </c>
      <c r="I284" s="230"/>
      <c r="J284" s="230"/>
    </row>
    <row r="285" spans="1:10" s="74" customFormat="1" ht="42.75" customHeight="1" x14ac:dyDescent="0.2">
      <c r="A285" s="246">
        <v>4513242</v>
      </c>
      <c r="B285" s="242">
        <v>3242</v>
      </c>
      <c r="C285" s="243">
        <v>1090</v>
      </c>
      <c r="D285" s="241" t="s">
        <v>168</v>
      </c>
      <c r="E285" s="241" t="s">
        <v>444</v>
      </c>
      <c r="F285" s="241" t="s">
        <v>445</v>
      </c>
      <c r="G285" s="231">
        <v>2051800</v>
      </c>
      <c r="H285" s="231">
        <v>2051800</v>
      </c>
      <c r="I285" s="230"/>
      <c r="J285" s="230"/>
    </row>
    <row r="286" spans="1:10" s="74" customFormat="1" ht="42.75" customHeight="1" x14ac:dyDescent="0.2">
      <c r="A286" s="246">
        <v>4514030</v>
      </c>
      <c r="B286" s="242">
        <v>4030</v>
      </c>
      <c r="C286" s="240">
        <v>824</v>
      </c>
      <c r="D286" s="241" t="s">
        <v>246</v>
      </c>
      <c r="E286" s="241" t="s">
        <v>454</v>
      </c>
      <c r="F286" s="241" t="s">
        <v>455</v>
      </c>
      <c r="G286" s="231">
        <v>150000</v>
      </c>
      <c r="H286" s="231">
        <v>150000</v>
      </c>
      <c r="I286" s="230"/>
      <c r="J286" s="230"/>
    </row>
    <row r="287" spans="1:10" s="74" customFormat="1" ht="42.75" customHeight="1" x14ac:dyDescent="0.2">
      <c r="A287" s="246">
        <v>4514082</v>
      </c>
      <c r="B287" s="242">
        <v>4082</v>
      </c>
      <c r="C287" s="240">
        <v>829</v>
      </c>
      <c r="D287" s="241" t="s">
        <v>250</v>
      </c>
      <c r="E287" s="241" t="s">
        <v>454</v>
      </c>
      <c r="F287" s="241" t="s">
        <v>455</v>
      </c>
      <c r="G287" s="231">
        <v>264900</v>
      </c>
      <c r="H287" s="231">
        <v>264900</v>
      </c>
      <c r="I287" s="230"/>
      <c r="J287" s="230"/>
    </row>
    <row r="288" spans="1:10" s="74" customFormat="1" ht="42.75" customHeight="1" x14ac:dyDescent="0.2">
      <c r="A288" s="246">
        <v>4515031</v>
      </c>
      <c r="B288" s="242">
        <v>5031</v>
      </c>
      <c r="C288" s="240">
        <v>810</v>
      </c>
      <c r="D288" s="241" t="s">
        <v>258</v>
      </c>
      <c r="E288" s="241" t="s">
        <v>452</v>
      </c>
      <c r="F288" s="241" t="s">
        <v>453</v>
      </c>
      <c r="G288" s="231">
        <v>4570580</v>
      </c>
      <c r="H288" s="231">
        <v>4570580</v>
      </c>
      <c r="I288" s="230"/>
      <c r="J288" s="230"/>
    </row>
    <row r="289" spans="1:10" s="74" customFormat="1" ht="42.75" customHeight="1" x14ac:dyDescent="0.2">
      <c r="A289" s="246">
        <v>4515061</v>
      </c>
      <c r="B289" s="242">
        <v>5061</v>
      </c>
      <c r="C289" s="240">
        <v>810</v>
      </c>
      <c r="D289" s="241" t="s">
        <v>262</v>
      </c>
      <c r="E289" s="241" t="s">
        <v>452</v>
      </c>
      <c r="F289" s="241" t="s">
        <v>453</v>
      </c>
      <c r="G289" s="231">
        <v>350000</v>
      </c>
      <c r="H289" s="231">
        <v>350000</v>
      </c>
      <c r="I289" s="230"/>
      <c r="J289" s="230"/>
    </row>
    <row r="290" spans="1:10" s="74" customFormat="1" ht="53.25" customHeight="1" x14ac:dyDescent="0.2">
      <c r="A290" s="246">
        <v>4516011</v>
      </c>
      <c r="B290" s="242">
        <v>6011</v>
      </c>
      <c r="C290" s="240">
        <v>610</v>
      </c>
      <c r="D290" s="241" t="s">
        <v>268</v>
      </c>
      <c r="E290" s="241" t="s">
        <v>457</v>
      </c>
      <c r="F290" s="241" t="s">
        <v>458</v>
      </c>
      <c r="G290" s="231">
        <v>94610369</v>
      </c>
      <c r="H290" s="231">
        <v>885900</v>
      </c>
      <c r="I290" s="231">
        <v>93724469</v>
      </c>
      <c r="J290" s="231">
        <v>93724469</v>
      </c>
    </row>
    <row r="291" spans="1:10" s="74" customFormat="1" ht="21.75" customHeight="1" x14ac:dyDescent="0.2">
      <c r="A291" s="244">
        <v>4600000</v>
      </c>
      <c r="B291" s="227"/>
      <c r="C291" s="227"/>
      <c r="D291" s="228" t="s">
        <v>364</v>
      </c>
      <c r="E291" s="229"/>
      <c r="F291" s="230"/>
      <c r="G291" s="231">
        <v>558538067</v>
      </c>
      <c r="H291" s="231">
        <v>503005244</v>
      </c>
      <c r="I291" s="231">
        <v>55532823</v>
      </c>
      <c r="J291" s="231">
        <v>54655003</v>
      </c>
    </row>
    <row r="292" spans="1:10" s="237" customFormat="1" ht="21.75" customHeight="1" x14ac:dyDescent="0.2">
      <c r="A292" s="245">
        <v>4610000</v>
      </c>
      <c r="B292" s="233"/>
      <c r="C292" s="233"/>
      <c r="D292" s="234" t="s">
        <v>364</v>
      </c>
      <c r="E292" s="234"/>
      <c r="F292" s="234"/>
      <c r="G292" s="235">
        <v>558538067</v>
      </c>
      <c r="H292" s="235">
        <v>503005244</v>
      </c>
      <c r="I292" s="235">
        <v>55532823</v>
      </c>
      <c r="J292" s="235">
        <v>54655003</v>
      </c>
    </row>
    <row r="293" spans="1:10" s="74" customFormat="1" ht="32.25" customHeight="1" x14ac:dyDescent="0.2">
      <c r="A293" s="246">
        <v>4611010</v>
      </c>
      <c r="B293" s="242">
        <v>1010</v>
      </c>
      <c r="C293" s="240">
        <v>910</v>
      </c>
      <c r="D293" s="241" t="s">
        <v>346</v>
      </c>
      <c r="E293" s="241" t="s">
        <v>437</v>
      </c>
      <c r="F293" s="241" t="s">
        <v>438</v>
      </c>
      <c r="G293" s="231">
        <v>483363350</v>
      </c>
      <c r="H293" s="231">
        <v>483363350</v>
      </c>
      <c r="I293" s="230"/>
      <c r="J293" s="230"/>
    </row>
    <row r="294" spans="1:10" s="74" customFormat="1" ht="32.25" customHeight="1" x14ac:dyDescent="0.2">
      <c r="A294" s="246">
        <v>4611021</v>
      </c>
      <c r="B294" s="242">
        <v>1021</v>
      </c>
      <c r="C294" s="240">
        <v>921</v>
      </c>
      <c r="D294" s="241" t="s">
        <v>182</v>
      </c>
      <c r="E294" s="241" t="s">
        <v>437</v>
      </c>
      <c r="F294" s="241" t="s">
        <v>438</v>
      </c>
      <c r="G294" s="231">
        <v>18720</v>
      </c>
      <c r="H294" s="231">
        <v>18720</v>
      </c>
      <c r="I294" s="230"/>
      <c r="J294" s="230"/>
    </row>
    <row r="295" spans="1:10" s="74" customFormat="1" ht="32.25" customHeight="1" x14ac:dyDescent="0.2">
      <c r="A295" s="246">
        <v>4611080</v>
      </c>
      <c r="B295" s="242">
        <v>1080</v>
      </c>
      <c r="C295" s="240">
        <v>960</v>
      </c>
      <c r="D295" s="241" t="s">
        <v>243</v>
      </c>
      <c r="E295" s="241" t="s">
        <v>437</v>
      </c>
      <c r="F295" s="241" t="s">
        <v>438</v>
      </c>
      <c r="G295" s="231">
        <v>317320</v>
      </c>
      <c r="H295" s="231">
        <v>110000</v>
      </c>
      <c r="I295" s="231">
        <v>207320</v>
      </c>
      <c r="J295" s="230"/>
    </row>
    <row r="296" spans="1:10" s="74" customFormat="1" ht="53.25" customHeight="1" x14ac:dyDescent="0.2">
      <c r="A296" s="246">
        <v>4613111</v>
      </c>
      <c r="B296" s="242">
        <v>3111</v>
      </c>
      <c r="C296" s="243">
        <v>1040</v>
      </c>
      <c r="D296" s="241" t="s">
        <v>234</v>
      </c>
      <c r="E296" s="241" t="s">
        <v>450</v>
      </c>
      <c r="F296" s="241" t="s">
        <v>451</v>
      </c>
      <c r="G296" s="231">
        <v>137800</v>
      </c>
      <c r="H296" s="231">
        <v>137800</v>
      </c>
      <c r="I296" s="230"/>
      <c r="J296" s="230"/>
    </row>
    <row r="297" spans="1:10" s="74" customFormat="1" ht="42.75" customHeight="1" x14ac:dyDescent="0.2">
      <c r="A297" s="246">
        <v>4613121</v>
      </c>
      <c r="B297" s="242">
        <v>3121</v>
      </c>
      <c r="C297" s="243">
        <v>1040</v>
      </c>
      <c r="D297" s="241" t="s">
        <v>237</v>
      </c>
      <c r="E297" s="241" t="s">
        <v>450</v>
      </c>
      <c r="F297" s="241" t="s">
        <v>451</v>
      </c>
      <c r="G297" s="231">
        <v>7538071</v>
      </c>
      <c r="H297" s="231">
        <v>7538071</v>
      </c>
      <c r="I297" s="230"/>
      <c r="J297" s="230"/>
    </row>
    <row r="298" spans="1:10" s="74" customFormat="1" ht="42.75" customHeight="1" x14ac:dyDescent="0.2">
      <c r="A298" s="246">
        <v>4613123</v>
      </c>
      <c r="B298" s="242">
        <v>3123</v>
      </c>
      <c r="C298" s="243">
        <v>1040</v>
      </c>
      <c r="D298" s="241" t="s">
        <v>238</v>
      </c>
      <c r="E298" s="241" t="s">
        <v>450</v>
      </c>
      <c r="F298" s="241" t="s">
        <v>451</v>
      </c>
      <c r="G298" s="231">
        <v>60000</v>
      </c>
      <c r="H298" s="231">
        <v>60000</v>
      </c>
      <c r="I298" s="230"/>
      <c r="J298" s="230"/>
    </row>
    <row r="299" spans="1:10" s="74" customFormat="1" ht="42.75" customHeight="1" x14ac:dyDescent="0.2">
      <c r="A299" s="246">
        <v>4613132</v>
      </c>
      <c r="B299" s="242">
        <v>3132</v>
      </c>
      <c r="C299" s="243">
        <v>1040</v>
      </c>
      <c r="D299" s="241" t="s">
        <v>350</v>
      </c>
      <c r="E299" s="241" t="s">
        <v>452</v>
      </c>
      <c r="F299" s="241" t="s">
        <v>453</v>
      </c>
      <c r="G299" s="231">
        <v>846361</v>
      </c>
      <c r="H299" s="231">
        <v>720861</v>
      </c>
      <c r="I299" s="231">
        <v>125500</v>
      </c>
      <c r="J299" s="230"/>
    </row>
    <row r="300" spans="1:10" s="74" customFormat="1" ht="42.75" customHeight="1" x14ac:dyDescent="0.2">
      <c r="A300" s="246">
        <v>4613133</v>
      </c>
      <c r="B300" s="242">
        <v>3133</v>
      </c>
      <c r="C300" s="243">
        <v>1040</v>
      </c>
      <c r="D300" s="241" t="s">
        <v>253</v>
      </c>
      <c r="E300" s="241" t="s">
        <v>452</v>
      </c>
      <c r="F300" s="241" t="s">
        <v>453</v>
      </c>
      <c r="G300" s="231">
        <v>70000</v>
      </c>
      <c r="H300" s="231">
        <v>70000</v>
      </c>
      <c r="I300" s="230"/>
      <c r="J300" s="230"/>
    </row>
    <row r="301" spans="1:10" s="74" customFormat="1" ht="42.75" customHeight="1" x14ac:dyDescent="0.2">
      <c r="A301" s="246">
        <v>4613210</v>
      </c>
      <c r="B301" s="242">
        <v>3210</v>
      </c>
      <c r="C301" s="243">
        <v>1050</v>
      </c>
      <c r="D301" s="241" t="s">
        <v>351</v>
      </c>
      <c r="E301" s="241" t="s">
        <v>444</v>
      </c>
      <c r="F301" s="241" t="s">
        <v>445</v>
      </c>
      <c r="G301" s="231">
        <v>26900</v>
      </c>
      <c r="H301" s="231">
        <v>26900</v>
      </c>
      <c r="I301" s="230"/>
      <c r="J301" s="230"/>
    </row>
    <row r="302" spans="1:10" s="74" customFormat="1" ht="42.75" customHeight="1" x14ac:dyDescent="0.2">
      <c r="A302" s="246">
        <v>4613242</v>
      </c>
      <c r="B302" s="242">
        <v>3242</v>
      </c>
      <c r="C302" s="243">
        <v>1090</v>
      </c>
      <c r="D302" s="241" t="s">
        <v>168</v>
      </c>
      <c r="E302" s="241" t="s">
        <v>448</v>
      </c>
      <c r="F302" s="241" t="s">
        <v>449</v>
      </c>
      <c r="G302" s="231">
        <v>160000</v>
      </c>
      <c r="H302" s="231">
        <v>160000</v>
      </c>
      <c r="I302" s="230"/>
      <c r="J302" s="230"/>
    </row>
    <row r="303" spans="1:10" s="74" customFormat="1" ht="42.75" customHeight="1" x14ac:dyDescent="0.2">
      <c r="A303" s="246">
        <v>4613242</v>
      </c>
      <c r="B303" s="242">
        <v>3242</v>
      </c>
      <c r="C303" s="243">
        <v>1090</v>
      </c>
      <c r="D303" s="241" t="s">
        <v>168</v>
      </c>
      <c r="E303" s="241" t="s">
        <v>444</v>
      </c>
      <c r="F303" s="241" t="s">
        <v>445</v>
      </c>
      <c r="G303" s="231">
        <v>4875827</v>
      </c>
      <c r="H303" s="231">
        <v>4875827</v>
      </c>
      <c r="I303" s="230"/>
      <c r="J303" s="230"/>
    </row>
    <row r="304" spans="1:10" s="74" customFormat="1" ht="42.75" customHeight="1" x14ac:dyDescent="0.2">
      <c r="A304" s="246">
        <v>4614030</v>
      </c>
      <c r="B304" s="242">
        <v>4030</v>
      </c>
      <c r="C304" s="240">
        <v>824</v>
      </c>
      <c r="D304" s="241" t="s">
        <v>246</v>
      </c>
      <c r="E304" s="241" t="s">
        <v>454</v>
      </c>
      <c r="F304" s="241" t="s">
        <v>455</v>
      </c>
      <c r="G304" s="231">
        <v>145000</v>
      </c>
      <c r="H304" s="230"/>
      <c r="I304" s="231">
        <v>145000</v>
      </c>
      <c r="J304" s="230"/>
    </row>
    <row r="305" spans="1:10" s="74" customFormat="1" ht="42.75" customHeight="1" x14ac:dyDescent="0.2">
      <c r="A305" s="246">
        <v>4614082</v>
      </c>
      <c r="B305" s="242">
        <v>4082</v>
      </c>
      <c r="C305" s="240">
        <v>829</v>
      </c>
      <c r="D305" s="241" t="s">
        <v>250</v>
      </c>
      <c r="E305" s="241" t="s">
        <v>454</v>
      </c>
      <c r="F305" s="241" t="s">
        <v>455</v>
      </c>
      <c r="G305" s="231">
        <v>337800</v>
      </c>
      <c r="H305" s="231">
        <v>337800</v>
      </c>
      <c r="I305" s="230"/>
      <c r="J305" s="230"/>
    </row>
    <row r="306" spans="1:10" s="74" customFormat="1" ht="42.75" customHeight="1" x14ac:dyDescent="0.2">
      <c r="A306" s="246">
        <v>4615031</v>
      </c>
      <c r="B306" s="242">
        <v>5031</v>
      </c>
      <c r="C306" s="240">
        <v>810</v>
      </c>
      <c r="D306" s="241" t="s">
        <v>258</v>
      </c>
      <c r="E306" s="241" t="s">
        <v>452</v>
      </c>
      <c r="F306" s="241" t="s">
        <v>453</v>
      </c>
      <c r="G306" s="231">
        <v>1395859</v>
      </c>
      <c r="H306" s="231">
        <v>1395859</v>
      </c>
      <c r="I306" s="230"/>
      <c r="J306" s="230"/>
    </row>
    <row r="307" spans="1:10" s="74" customFormat="1" ht="42.75" customHeight="1" x14ac:dyDescent="0.2">
      <c r="A307" s="246">
        <v>4615061</v>
      </c>
      <c r="B307" s="242">
        <v>5061</v>
      </c>
      <c r="C307" s="240">
        <v>810</v>
      </c>
      <c r="D307" s="241" t="s">
        <v>262</v>
      </c>
      <c r="E307" s="241" t="s">
        <v>452</v>
      </c>
      <c r="F307" s="241" t="s">
        <v>453</v>
      </c>
      <c r="G307" s="231">
        <v>3344756</v>
      </c>
      <c r="H307" s="231">
        <v>2944756</v>
      </c>
      <c r="I307" s="231">
        <v>400000</v>
      </c>
      <c r="J307" s="230"/>
    </row>
    <row r="308" spans="1:10" s="74" customFormat="1" ht="53.25" customHeight="1" x14ac:dyDescent="0.2">
      <c r="A308" s="246">
        <v>4616011</v>
      </c>
      <c r="B308" s="242">
        <v>6011</v>
      </c>
      <c r="C308" s="240">
        <v>610</v>
      </c>
      <c r="D308" s="241" t="s">
        <v>268</v>
      </c>
      <c r="E308" s="241" t="s">
        <v>457</v>
      </c>
      <c r="F308" s="241" t="s">
        <v>458</v>
      </c>
      <c r="G308" s="231">
        <v>47890300</v>
      </c>
      <c r="H308" s="231">
        <v>1245300</v>
      </c>
      <c r="I308" s="231">
        <v>46645000</v>
      </c>
      <c r="J308" s="231">
        <v>46645000</v>
      </c>
    </row>
    <row r="309" spans="1:10" s="74" customFormat="1" ht="42.75" customHeight="1" x14ac:dyDescent="0.2">
      <c r="A309" s="246">
        <v>4617323</v>
      </c>
      <c r="B309" s="242">
        <v>7323</v>
      </c>
      <c r="C309" s="240">
        <v>443</v>
      </c>
      <c r="D309" s="241" t="s">
        <v>356</v>
      </c>
      <c r="E309" s="241" t="s">
        <v>444</v>
      </c>
      <c r="F309" s="241" t="s">
        <v>445</v>
      </c>
      <c r="G309" s="231">
        <v>8010003</v>
      </c>
      <c r="H309" s="230"/>
      <c r="I309" s="231">
        <v>8010003</v>
      </c>
      <c r="J309" s="231">
        <v>8010003</v>
      </c>
    </row>
    <row r="310" spans="1:10" s="74" customFormat="1" ht="21.75" customHeight="1" x14ac:dyDescent="0.2">
      <c r="A310" s="244">
        <v>4700000</v>
      </c>
      <c r="B310" s="227"/>
      <c r="C310" s="227"/>
      <c r="D310" s="228" t="s">
        <v>368</v>
      </c>
      <c r="E310" s="229"/>
      <c r="F310" s="230"/>
      <c r="G310" s="231">
        <v>1003236173</v>
      </c>
      <c r="H310" s="231">
        <v>896114773</v>
      </c>
      <c r="I310" s="231">
        <v>107121400</v>
      </c>
      <c r="J310" s="231">
        <v>106940000</v>
      </c>
    </row>
    <row r="311" spans="1:10" s="237" customFormat="1" ht="21.75" customHeight="1" x14ac:dyDescent="0.2">
      <c r="A311" s="245">
        <v>4710000</v>
      </c>
      <c r="B311" s="233"/>
      <c r="C311" s="233"/>
      <c r="D311" s="234" t="s">
        <v>368</v>
      </c>
      <c r="E311" s="234"/>
      <c r="F311" s="234"/>
      <c r="G311" s="235">
        <v>1003236173</v>
      </c>
      <c r="H311" s="235">
        <v>896114773</v>
      </c>
      <c r="I311" s="235">
        <v>107121400</v>
      </c>
      <c r="J311" s="235">
        <v>106940000</v>
      </c>
    </row>
    <row r="312" spans="1:10" s="74" customFormat="1" ht="32.25" customHeight="1" x14ac:dyDescent="0.2">
      <c r="A312" s="246">
        <v>4711010</v>
      </c>
      <c r="B312" s="242">
        <v>1010</v>
      </c>
      <c r="C312" s="240">
        <v>910</v>
      </c>
      <c r="D312" s="241" t="s">
        <v>346</v>
      </c>
      <c r="E312" s="241" t="s">
        <v>437</v>
      </c>
      <c r="F312" s="241" t="s">
        <v>438</v>
      </c>
      <c r="G312" s="231">
        <v>855774764</v>
      </c>
      <c r="H312" s="231">
        <v>855774764</v>
      </c>
      <c r="I312" s="230"/>
      <c r="J312" s="230"/>
    </row>
    <row r="313" spans="1:10" s="74" customFormat="1" ht="32.25" customHeight="1" x14ac:dyDescent="0.2">
      <c r="A313" s="246">
        <v>4711021</v>
      </c>
      <c r="B313" s="242">
        <v>1021</v>
      </c>
      <c r="C313" s="240">
        <v>921</v>
      </c>
      <c r="D313" s="241" t="s">
        <v>182</v>
      </c>
      <c r="E313" s="241" t="s">
        <v>437</v>
      </c>
      <c r="F313" s="241" t="s">
        <v>438</v>
      </c>
      <c r="G313" s="231">
        <v>3000000</v>
      </c>
      <c r="H313" s="231">
        <v>3000000</v>
      </c>
      <c r="I313" s="230"/>
      <c r="J313" s="230"/>
    </row>
    <row r="314" spans="1:10" s="74" customFormat="1" ht="32.25" customHeight="1" x14ac:dyDescent="0.2">
      <c r="A314" s="246">
        <v>4711070</v>
      </c>
      <c r="B314" s="242">
        <v>1070</v>
      </c>
      <c r="C314" s="240">
        <v>960</v>
      </c>
      <c r="D314" s="241" t="s">
        <v>184</v>
      </c>
      <c r="E314" s="241" t="s">
        <v>437</v>
      </c>
      <c r="F314" s="241" t="s">
        <v>438</v>
      </c>
      <c r="G314" s="231">
        <v>2547100</v>
      </c>
      <c r="H314" s="231">
        <v>2547100</v>
      </c>
      <c r="I314" s="230"/>
      <c r="J314" s="230"/>
    </row>
    <row r="315" spans="1:10" s="74" customFormat="1" ht="32.25" customHeight="1" x14ac:dyDescent="0.2">
      <c r="A315" s="246">
        <v>4711080</v>
      </c>
      <c r="B315" s="242">
        <v>1080</v>
      </c>
      <c r="C315" s="240">
        <v>960</v>
      </c>
      <c r="D315" s="241" t="s">
        <v>243</v>
      </c>
      <c r="E315" s="241" t="s">
        <v>437</v>
      </c>
      <c r="F315" s="241" t="s">
        <v>438</v>
      </c>
      <c r="G315" s="231">
        <v>256000</v>
      </c>
      <c r="H315" s="231">
        <v>256000</v>
      </c>
      <c r="I315" s="230"/>
      <c r="J315" s="230"/>
    </row>
    <row r="316" spans="1:10" s="74" customFormat="1" ht="53.25" customHeight="1" x14ac:dyDescent="0.2">
      <c r="A316" s="246">
        <v>4713111</v>
      </c>
      <c r="B316" s="242">
        <v>3111</v>
      </c>
      <c r="C316" s="243">
        <v>1040</v>
      </c>
      <c r="D316" s="241" t="s">
        <v>234</v>
      </c>
      <c r="E316" s="241" t="s">
        <v>450</v>
      </c>
      <c r="F316" s="241" t="s">
        <v>451</v>
      </c>
      <c r="G316" s="231">
        <v>42000</v>
      </c>
      <c r="H316" s="231">
        <v>42000</v>
      </c>
      <c r="I316" s="230"/>
      <c r="J316" s="230"/>
    </row>
    <row r="317" spans="1:10" s="74" customFormat="1" ht="42.75" customHeight="1" x14ac:dyDescent="0.2">
      <c r="A317" s="246">
        <v>4713121</v>
      </c>
      <c r="B317" s="242">
        <v>3121</v>
      </c>
      <c r="C317" s="243">
        <v>1040</v>
      </c>
      <c r="D317" s="241" t="s">
        <v>237</v>
      </c>
      <c r="E317" s="241" t="s">
        <v>450</v>
      </c>
      <c r="F317" s="241" t="s">
        <v>451</v>
      </c>
      <c r="G317" s="231">
        <v>13327402</v>
      </c>
      <c r="H317" s="231">
        <v>13327402</v>
      </c>
      <c r="I317" s="230"/>
      <c r="J317" s="230"/>
    </row>
    <row r="318" spans="1:10" s="74" customFormat="1" ht="42.75" customHeight="1" x14ac:dyDescent="0.2">
      <c r="A318" s="246">
        <v>4713123</v>
      </c>
      <c r="B318" s="242">
        <v>3123</v>
      </c>
      <c r="C318" s="243">
        <v>1040</v>
      </c>
      <c r="D318" s="241" t="s">
        <v>238</v>
      </c>
      <c r="E318" s="241" t="s">
        <v>450</v>
      </c>
      <c r="F318" s="241" t="s">
        <v>451</v>
      </c>
      <c r="G318" s="231">
        <v>20000</v>
      </c>
      <c r="H318" s="231">
        <v>20000</v>
      </c>
      <c r="I318" s="230"/>
      <c r="J318" s="230"/>
    </row>
    <row r="319" spans="1:10" s="74" customFormat="1" ht="42.75" customHeight="1" x14ac:dyDescent="0.2">
      <c r="A319" s="246">
        <v>4713132</v>
      </c>
      <c r="B319" s="242">
        <v>3132</v>
      </c>
      <c r="C319" s="243">
        <v>1040</v>
      </c>
      <c r="D319" s="241" t="s">
        <v>350</v>
      </c>
      <c r="E319" s="241" t="s">
        <v>452</v>
      </c>
      <c r="F319" s="241" t="s">
        <v>453</v>
      </c>
      <c r="G319" s="231">
        <v>2154868</v>
      </c>
      <c r="H319" s="231">
        <v>2073468</v>
      </c>
      <c r="I319" s="231">
        <v>81400</v>
      </c>
      <c r="J319" s="230"/>
    </row>
    <row r="320" spans="1:10" s="74" customFormat="1" ht="42.75" customHeight="1" x14ac:dyDescent="0.2">
      <c r="A320" s="246">
        <v>4713133</v>
      </c>
      <c r="B320" s="242">
        <v>3133</v>
      </c>
      <c r="C320" s="243">
        <v>1040</v>
      </c>
      <c r="D320" s="241" t="s">
        <v>253</v>
      </c>
      <c r="E320" s="241" t="s">
        <v>452</v>
      </c>
      <c r="F320" s="241" t="s">
        <v>453</v>
      </c>
      <c r="G320" s="231">
        <v>150000</v>
      </c>
      <c r="H320" s="231">
        <v>150000</v>
      </c>
      <c r="I320" s="230"/>
      <c r="J320" s="230"/>
    </row>
    <row r="321" spans="1:10" s="74" customFormat="1" ht="42.75" customHeight="1" x14ac:dyDescent="0.2">
      <c r="A321" s="246">
        <v>4713210</v>
      </c>
      <c r="B321" s="242">
        <v>3210</v>
      </c>
      <c r="C321" s="243">
        <v>1050</v>
      </c>
      <c r="D321" s="241" t="s">
        <v>351</v>
      </c>
      <c r="E321" s="241" t="s">
        <v>444</v>
      </c>
      <c r="F321" s="241" t="s">
        <v>445</v>
      </c>
      <c r="G321" s="231">
        <v>39040</v>
      </c>
      <c r="H321" s="231">
        <v>39040</v>
      </c>
      <c r="I321" s="230"/>
      <c r="J321" s="230"/>
    </row>
    <row r="322" spans="1:10" s="74" customFormat="1" ht="42.75" customHeight="1" x14ac:dyDescent="0.2">
      <c r="A322" s="246">
        <v>4713241</v>
      </c>
      <c r="B322" s="242">
        <v>3241</v>
      </c>
      <c r="C322" s="243">
        <v>1090</v>
      </c>
      <c r="D322" s="241" t="s">
        <v>231</v>
      </c>
      <c r="E322" s="241" t="s">
        <v>444</v>
      </c>
      <c r="F322" s="241" t="s">
        <v>445</v>
      </c>
      <c r="G322" s="231">
        <v>1563821</v>
      </c>
      <c r="H322" s="231">
        <v>1563821</v>
      </c>
      <c r="I322" s="230"/>
      <c r="J322" s="230"/>
    </row>
    <row r="323" spans="1:10" s="74" customFormat="1" ht="42.75" customHeight="1" x14ac:dyDescent="0.2">
      <c r="A323" s="246">
        <v>4713242</v>
      </c>
      <c r="B323" s="242">
        <v>3242</v>
      </c>
      <c r="C323" s="243">
        <v>1090</v>
      </c>
      <c r="D323" s="241" t="s">
        <v>168</v>
      </c>
      <c r="E323" s="241" t="s">
        <v>448</v>
      </c>
      <c r="F323" s="241" t="s">
        <v>449</v>
      </c>
      <c r="G323" s="231">
        <v>567097</v>
      </c>
      <c r="H323" s="231">
        <v>567097</v>
      </c>
      <c r="I323" s="230"/>
      <c r="J323" s="230"/>
    </row>
    <row r="324" spans="1:10" s="74" customFormat="1" ht="42.75" customHeight="1" x14ac:dyDescent="0.2">
      <c r="A324" s="246">
        <v>4713242</v>
      </c>
      <c r="B324" s="242">
        <v>3242</v>
      </c>
      <c r="C324" s="243">
        <v>1090</v>
      </c>
      <c r="D324" s="241" t="s">
        <v>168</v>
      </c>
      <c r="E324" s="241" t="s">
        <v>444</v>
      </c>
      <c r="F324" s="241" t="s">
        <v>445</v>
      </c>
      <c r="G324" s="231">
        <v>7103200</v>
      </c>
      <c r="H324" s="231">
        <v>7103200</v>
      </c>
      <c r="I324" s="230"/>
      <c r="J324" s="230"/>
    </row>
    <row r="325" spans="1:10" s="74" customFormat="1" ht="42.75" customHeight="1" x14ac:dyDescent="0.2">
      <c r="A325" s="246">
        <v>4714030</v>
      </c>
      <c r="B325" s="242">
        <v>4030</v>
      </c>
      <c r="C325" s="240">
        <v>824</v>
      </c>
      <c r="D325" s="241" t="s">
        <v>246</v>
      </c>
      <c r="E325" s="241" t="s">
        <v>454</v>
      </c>
      <c r="F325" s="241" t="s">
        <v>455</v>
      </c>
      <c r="G325" s="231">
        <v>300000</v>
      </c>
      <c r="H325" s="231">
        <v>300000</v>
      </c>
      <c r="I325" s="230"/>
      <c r="J325" s="230"/>
    </row>
    <row r="326" spans="1:10" s="74" customFormat="1" ht="42.75" customHeight="1" x14ac:dyDescent="0.2">
      <c r="A326" s="246">
        <v>4714082</v>
      </c>
      <c r="B326" s="242">
        <v>4082</v>
      </c>
      <c r="C326" s="240">
        <v>829</v>
      </c>
      <c r="D326" s="241" t="s">
        <v>250</v>
      </c>
      <c r="E326" s="241" t="s">
        <v>454</v>
      </c>
      <c r="F326" s="241" t="s">
        <v>455</v>
      </c>
      <c r="G326" s="231">
        <v>800000</v>
      </c>
      <c r="H326" s="231">
        <v>800000</v>
      </c>
      <c r="I326" s="230"/>
      <c r="J326" s="230"/>
    </row>
    <row r="327" spans="1:10" s="74" customFormat="1" ht="42.75" customHeight="1" x14ac:dyDescent="0.2">
      <c r="A327" s="246">
        <v>4715031</v>
      </c>
      <c r="B327" s="242">
        <v>5031</v>
      </c>
      <c r="C327" s="240">
        <v>810</v>
      </c>
      <c r="D327" s="241" t="s">
        <v>258</v>
      </c>
      <c r="E327" s="241" t="s">
        <v>452</v>
      </c>
      <c r="F327" s="241" t="s">
        <v>453</v>
      </c>
      <c r="G327" s="231">
        <v>6339981</v>
      </c>
      <c r="H327" s="231">
        <v>6239981</v>
      </c>
      <c r="I327" s="231">
        <v>100000</v>
      </c>
      <c r="J327" s="230"/>
    </row>
    <row r="328" spans="1:10" s="74" customFormat="1" ht="42.75" customHeight="1" x14ac:dyDescent="0.2">
      <c r="A328" s="246">
        <v>4715061</v>
      </c>
      <c r="B328" s="242">
        <v>5061</v>
      </c>
      <c r="C328" s="240">
        <v>810</v>
      </c>
      <c r="D328" s="241" t="s">
        <v>262</v>
      </c>
      <c r="E328" s="241" t="s">
        <v>452</v>
      </c>
      <c r="F328" s="241" t="s">
        <v>453</v>
      </c>
      <c r="G328" s="231">
        <v>100000</v>
      </c>
      <c r="H328" s="231">
        <v>100000</v>
      </c>
      <c r="I328" s="230"/>
      <c r="J328" s="230"/>
    </row>
    <row r="329" spans="1:10" s="74" customFormat="1" ht="53.25" customHeight="1" x14ac:dyDescent="0.2">
      <c r="A329" s="246">
        <v>4716011</v>
      </c>
      <c r="B329" s="242">
        <v>6011</v>
      </c>
      <c r="C329" s="240">
        <v>610</v>
      </c>
      <c r="D329" s="241" t="s">
        <v>268</v>
      </c>
      <c r="E329" s="241" t="s">
        <v>457</v>
      </c>
      <c r="F329" s="241" t="s">
        <v>458</v>
      </c>
      <c r="G329" s="231">
        <v>107150900</v>
      </c>
      <c r="H329" s="231">
        <v>2210900</v>
      </c>
      <c r="I329" s="231">
        <v>104940000</v>
      </c>
      <c r="J329" s="231">
        <v>104940000</v>
      </c>
    </row>
    <row r="330" spans="1:10" s="74" customFormat="1" ht="53.25" customHeight="1" x14ac:dyDescent="0.2">
      <c r="A330" s="246">
        <v>4716020</v>
      </c>
      <c r="B330" s="242">
        <v>6020</v>
      </c>
      <c r="C330" s="240">
        <v>620</v>
      </c>
      <c r="D330" s="241" t="s">
        <v>322</v>
      </c>
      <c r="E330" s="241" t="s">
        <v>457</v>
      </c>
      <c r="F330" s="241" t="s">
        <v>458</v>
      </c>
      <c r="G330" s="231">
        <v>2000000</v>
      </c>
      <c r="H330" s="230"/>
      <c r="I330" s="231">
        <v>2000000</v>
      </c>
      <c r="J330" s="231">
        <v>2000000</v>
      </c>
    </row>
    <row r="331" spans="1:10" s="74" customFormat="1" ht="21.75" customHeight="1" x14ac:dyDescent="0.2">
      <c r="A331" s="244">
        <v>4800000</v>
      </c>
      <c r="B331" s="227"/>
      <c r="C331" s="227"/>
      <c r="D331" s="228" t="s">
        <v>370</v>
      </c>
      <c r="E331" s="229"/>
      <c r="F331" s="230"/>
      <c r="G331" s="231">
        <v>702829887</v>
      </c>
      <c r="H331" s="231">
        <v>671424167</v>
      </c>
      <c r="I331" s="231">
        <v>31405720</v>
      </c>
      <c r="J331" s="231">
        <v>31300000</v>
      </c>
    </row>
    <row r="332" spans="1:10" s="237" customFormat="1" ht="21.75" customHeight="1" x14ac:dyDescent="0.2">
      <c r="A332" s="245">
        <v>4810000</v>
      </c>
      <c r="B332" s="233"/>
      <c r="C332" s="233"/>
      <c r="D332" s="234" t="s">
        <v>489</v>
      </c>
      <c r="E332" s="234"/>
      <c r="F332" s="234"/>
      <c r="G332" s="235">
        <v>702829887</v>
      </c>
      <c r="H332" s="235">
        <v>671424167</v>
      </c>
      <c r="I332" s="235">
        <v>31405720</v>
      </c>
      <c r="J332" s="235">
        <v>31300000</v>
      </c>
    </row>
    <row r="333" spans="1:10" s="74" customFormat="1" ht="32.25" customHeight="1" x14ac:dyDescent="0.2">
      <c r="A333" s="246">
        <v>4811010</v>
      </c>
      <c r="B333" s="242">
        <v>1010</v>
      </c>
      <c r="C333" s="240">
        <v>910</v>
      </c>
      <c r="D333" s="241" t="s">
        <v>346</v>
      </c>
      <c r="E333" s="241" t="s">
        <v>437</v>
      </c>
      <c r="F333" s="241" t="s">
        <v>438</v>
      </c>
      <c r="G333" s="231">
        <v>624016642</v>
      </c>
      <c r="H333" s="231">
        <v>624016642</v>
      </c>
      <c r="I333" s="230"/>
      <c r="J333" s="230"/>
    </row>
    <row r="334" spans="1:10" s="74" customFormat="1" ht="32.25" customHeight="1" x14ac:dyDescent="0.2">
      <c r="A334" s="246">
        <v>4811021</v>
      </c>
      <c r="B334" s="242">
        <v>1021</v>
      </c>
      <c r="C334" s="240">
        <v>921</v>
      </c>
      <c r="D334" s="241" t="s">
        <v>182</v>
      </c>
      <c r="E334" s="241" t="s">
        <v>437</v>
      </c>
      <c r="F334" s="241" t="s">
        <v>438</v>
      </c>
      <c r="G334" s="231">
        <v>16726064</v>
      </c>
      <c r="H334" s="231">
        <v>16726064</v>
      </c>
      <c r="I334" s="230"/>
      <c r="J334" s="230"/>
    </row>
    <row r="335" spans="1:10" s="74" customFormat="1" ht="42.75" customHeight="1" x14ac:dyDescent="0.2">
      <c r="A335" s="246">
        <v>4811022</v>
      </c>
      <c r="B335" s="242">
        <v>1022</v>
      </c>
      <c r="C335" s="240">
        <v>922</v>
      </c>
      <c r="D335" s="241" t="s">
        <v>347</v>
      </c>
      <c r="E335" s="241" t="s">
        <v>437</v>
      </c>
      <c r="F335" s="241" t="s">
        <v>438</v>
      </c>
      <c r="G335" s="231">
        <v>1308856</v>
      </c>
      <c r="H335" s="231">
        <v>1228856</v>
      </c>
      <c r="I335" s="231">
        <v>80000</v>
      </c>
      <c r="J335" s="230"/>
    </row>
    <row r="336" spans="1:10" s="74" customFormat="1" ht="53.25" customHeight="1" x14ac:dyDescent="0.2">
      <c r="A336" s="246">
        <v>4811025</v>
      </c>
      <c r="B336" s="242">
        <v>1025</v>
      </c>
      <c r="C336" s="240">
        <v>922</v>
      </c>
      <c r="D336" s="241" t="s">
        <v>366</v>
      </c>
      <c r="E336" s="241" t="s">
        <v>437</v>
      </c>
      <c r="F336" s="241" t="s">
        <v>438</v>
      </c>
      <c r="G336" s="231">
        <v>1348901</v>
      </c>
      <c r="H336" s="231">
        <v>1348901</v>
      </c>
      <c r="I336" s="230"/>
      <c r="J336" s="230"/>
    </row>
    <row r="337" spans="1:10" s="74" customFormat="1" ht="32.25" customHeight="1" x14ac:dyDescent="0.2">
      <c r="A337" s="246">
        <v>4811070</v>
      </c>
      <c r="B337" s="242">
        <v>1070</v>
      </c>
      <c r="C337" s="240">
        <v>960</v>
      </c>
      <c r="D337" s="241" t="s">
        <v>184</v>
      </c>
      <c r="E337" s="241" t="s">
        <v>437</v>
      </c>
      <c r="F337" s="241" t="s">
        <v>438</v>
      </c>
      <c r="G337" s="231">
        <v>185000</v>
      </c>
      <c r="H337" s="231">
        <v>185000</v>
      </c>
      <c r="I337" s="230"/>
      <c r="J337" s="230"/>
    </row>
    <row r="338" spans="1:10" s="74" customFormat="1" ht="32.25" customHeight="1" x14ac:dyDescent="0.2">
      <c r="A338" s="246">
        <v>4811080</v>
      </c>
      <c r="B338" s="242">
        <v>1080</v>
      </c>
      <c r="C338" s="240">
        <v>960</v>
      </c>
      <c r="D338" s="241" t="s">
        <v>243</v>
      </c>
      <c r="E338" s="241" t="s">
        <v>437</v>
      </c>
      <c r="F338" s="241" t="s">
        <v>438</v>
      </c>
      <c r="G338" s="231">
        <v>23700</v>
      </c>
      <c r="H338" s="231">
        <v>23700</v>
      </c>
      <c r="I338" s="230"/>
      <c r="J338" s="230"/>
    </row>
    <row r="339" spans="1:10" s="74" customFormat="1" ht="53.25" customHeight="1" x14ac:dyDescent="0.2">
      <c r="A339" s="246">
        <v>4813111</v>
      </c>
      <c r="B339" s="242">
        <v>3111</v>
      </c>
      <c r="C339" s="243">
        <v>1040</v>
      </c>
      <c r="D339" s="241" t="s">
        <v>234</v>
      </c>
      <c r="E339" s="241" t="s">
        <v>450</v>
      </c>
      <c r="F339" s="241" t="s">
        <v>451</v>
      </c>
      <c r="G339" s="231">
        <v>190000</v>
      </c>
      <c r="H339" s="231">
        <v>190000</v>
      </c>
      <c r="I339" s="230"/>
      <c r="J339" s="230"/>
    </row>
    <row r="340" spans="1:10" s="74" customFormat="1" ht="42.75" customHeight="1" x14ac:dyDescent="0.2">
      <c r="A340" s="246">
        <v>4813121</v>
      </c>
      <c r="B340" s="242">
        <v>3121</v>
      </c>
      <c r="C340" s="243">
        <v>1040</v>
      </c>
      <c r="D340" s="241" t="s">
        <v>237</v>
      </c>
      <c r="E340" s="241" t="s">
        <v>450</v>
      </c>
      <c r="F340" s="241" t="s">
        <v>451</v>
      </c>
      <c r="G340" s="231">
        <v>11281087</v>
      </c>
      <c r="H340" s="231">
        <v>11281087</v>
      </c>
      <c r="I340" s="230"/>
      <c r="J340" s="230"/>
    </row>
    <row r="341" spans="1:10" s="74" customFormat="1" ht="42.75" customHeight="1" x14ac:dyDescent="0.2">
      <c r="A341" s="246">
        <v>4813123</v>
      </c>
      <c r="B341" s="242">
        <v>3123</v>
      </c>
      <c r="C341" s="243">
        <v>1040</v>
      </c>
      <c r="D341" s="241" t="s">
        <v>238</v>
      </c>
      <c r="E341" s="241" t="s">
        <v>450</v>
      </c>
      <c r="F341" s="241" t="s">
        <v>451</v>
      </c>
      <c r="G341" s="231">
        <v>150000</v>
      </c>
      <c r="H341" s="231">
        <v>150000</v>
      </c>
      <c r="I341" s="230"/>
      <c r="J341" s="230"/>
    </row>
    <row r="342" spans="1:10" s="74" customFormat="1" ht="42.75" customHeight="1" x14ac:dyDescent="0.2">
      <c r="A342" s="246">
        <v>4813132</v>
      </c>
      <c r="B342" s="242">
        <v>3132</v>
      </c>
      <c r="C342" s="243">
        <v>1040</v>
      </c>
      <c r="D342" s="241" t="s">
        <v>350</v>
      </c>
      <c r="E342" s="241" t="s">
        <v>452</v>
      </c>
      <c r="F342" s="241" t="s">
        <v>453</v>
      </c>
      <c r="G342" s="231">
        <v>912545</v>
      </c>
      <c r="H342" s="231">
        <v>886825</v>
      </c>
      <c r="I342" s="231">
        <v>25720</v>
      </c>
      <c r="J342" s="230"/>
    </row>
    <row r="343" spans="1:10" s="74" customFormat="1" ht="42.75" customHeight="1" x14ac:dyDescent="0.2">
      <c r="A343" s="246">
        <v>4813133</v>
      </c>
      <c r="B343" s="242">
        <v>3133</v>
      </c>
      <c r="C343" s="243">
        <v>1040</v>
      </c>
      <c r="D343" s="241" t="s">
        <v>253</v>
      </c>
      <c r="E343" s="241" t="s">
        <v>452</v>
      </c>
      <c r="F343" s="241" t="s">
        <v>453</v>
      </c>
      <c r="G343" s="231">
        <v>43600</v>
      </c>
      <c r="H343" s="231">
        <v>43600</v>
      </c>
      <c r="I343" s="230"/>
      <c r="J343" s="230"/>
    </row>
    <row r="344" spans="1:10" s="74" customFormat="1" ht="42.75" customHeight="1" x14ac:dyDescent="0.2">
      <c r="A344" s="246">
        <v>4813210</v>
      </c>
      <c r="B344" s="242">
        <v>3210</v>
      </c>
      <c r="C344" s="243">
        <v>1050</v>
      </c>
      <c r="D344" s="241" t="s">
        <v>351</v>
      </c>
      <c r="E344" s="241" t="s">
        <v>444</v>
      </c>
      <c r="F344" s="241" t="s">
        <v>445</v>
      </c>
      <c r="G344" s="231">
        <v>30000</v>
      </c>
      <c r="H344" s="231">
        <v>30000</v>
      </c>
      <c r="I344" s="230"/>
      <c r="J344" s="230"/>
    </row>
    <row r="345" spans="1:10" s="74" customFormat="1" ht="42.75" customHeight="1" x14ac:dyDescent="0.2">
      <c r="A345" s="246">
        <v>4813241</v>
      </c>
      <c r="B345" s="242">
        <v>3241</v>
      </c>
      <c r="C345" s="243">
        <v>1090</v>
      </c>
      <c r="D345" s="241" t="s">
        <v>231</v>
      </c>
      <c r="E345" s="241" t="s">
        <v>444</v>
      </c>
      <c r="F345" s="241" t="s">
        <v>445</v>
      </c>
      <c r="G345" s="231">
        <v>1223751</v>
      </c>
      <c r="H345" s="231">
        <v>1223751</v>
      </c>
      <c r="I345" s="230"/>
      <c r="J345" s="230"/>
    </row>
    <row r="346" spans="1:10" s="74" customFormat="1" ht="42.75" customHeight="1" x14ac:dyDescent="0.2">
      <c r="A346" s="246">
        <v>4813242</v>
      </c>
      <c r="B346" s="242">
        <v>3242</v>
      </c>
      <c r="C346" s="243">
        <v>1090</v>
      </c>
      <c r="D346" s="241" t="s">
        <v>168</v>
      </c>
      <c r="E346" s="241" t="s">
        <v>448</v>
      </c>
      <c r="F346" s="241" t="s">
        <v>449</v>
      </c>
      <c r="G346" s="231">
        <v>30000</v>
      </c>
      <c r="H346" s="231">
        <v>30000</v>
      </c>
      <c r="I346" s="230"/>
      <c r="J346" s="230"/>
    </row>
    <row r="347" spans="1:10" s="74" customFormat="1" ht="42.75" customHeight="1" x14ac:dyDescent="0.2">
      <c r="A347" s="246">
        <v>4813242</v>
      </c>
      <c r="B347" s="242">
        <v>3242</v>
      </c>
      <c r="C347" s="243">
        <v>1090</v>
      </c>
      <c r="D347" s="241" t="s">
        <v>168</v>
      </c>
      <c r="E347" s="241" t="s">
        <v>444</v>
      </c>
      <c r="F347" s="241" t="s">
        <v>445</v>
      </c>
      <c r="G347" s="231">
        <v>5352890</v>
      </c>
      <c r="H347" s="231">
        <v>5352890</v>
      </c>
      <c r="I347" s="230"/>
      <c r="J347" s="230"/>
    </row>
    <row r="348" spans="1:10" s="74" customFormat="1" ht="42.75" customHeight="1" x14ac:dyDescent="0.2">
      <c r="A348" s="246">
        <v>4814082</v>
      </c>
      <c r="B348" s="242">
        <v>4082</v>
      </c>
      <c r="C348" s="240">
        <v>829</v>
      </c>
      <c r="D348" s="241" t="s">
        <v>250</v>
      </c>
      <c r="E348" s="241" t="s">
        <v>454</v>
      </c>
      <c r="F348" s="241" t="s">
        <v>455</v>
      </c>
      <c r="G348" s="231">
        <v>170000</v>
      </c>
      <c r="H348" s="231">
        <v>170000</v>
      </c>
      <c r="I348" s="230"/>
      <c r="J348" s="230"/>
    </row>
    <row r="349" spans="1:10" s="74" customFormat="1" ht="42.75" customHeight="1" x14ac:dyDescent="0.2">
      <c r="A349" s="246">
        <v>4815031</v>
      </c>
      <c r="B349" s="242">
        <v>5031</v>
      </c>
      <c r="C349" s="240">
        <v>810</v>
      </c>
      <c r="D349" s="241" t="s">
        <v>258</v>
      </c>
      <c r="E349" s="241" t="s">
        <v>452</v>
      </c>
      <c r="F349" s="241" t="s">
        <v>453</v>
      </c>
      <c r="G349" s="231">
        <v>4656801</v>
      </c>
      <c r="H349" s="231">
        <v>4656801</v>
      </c>
      <c r="I349" s="230"/>
      <c r="J349" s="230"/>
    </row>
    <row r="350" spans="1:10" s="74" customFormat="1" ht="42.75" customHeight="1" x14ac:dyDescent="0.2">
      <c r="A350" s="246">
        <v>4815061</v>
      </c>
      <c r="B350" s="242">
        <v>5061</v>
      </c>
      <c r="C350" s="240">
        <v>810</v>
      </c>
      <c r="D350" s="241" t="s">
        <v>262</v>
      </c>
      <c r="E350" s="241" t="s">
        <v>452</v>
      </c>
      <c r="F350" s="241" t="s">
        <v>453</v>
      </c>
      <c r="G350" s="231">
        <v>120000</v>
      </c>
      <c r="H350" s="231">
        <v>120000</v>
      </c>
      <c r="I350" s="230"/>
      <c r="J350" s="230"/>
    </row>
    <row r="351" spans="1:10" s="74" customFormat="1" ht="53.25" customHeight="1" x14ac:dyDescent="0.2">
      <c r="A351" s="246">
        <v>4816011</v>
      </c>
      <c r="B351" s="242">
        <v>6011</v>
      </c>
      <c r="C351" s="240">
        <v>610</v>
      </c>
      <c r="D351" s="241" t="s">
        <v>268</v>
      </c>
      <c r="E351" s="241" t="s">
        <v>457</v>
      </c>
      <c r="F351" s="241" t="s">
        <v>458</v>
      </c>
      <c r="G351" s="231">
        <v>35060050</v>
      </c>
      <c r="H351" s="231">
        <v>3760050</v>
      </c>
      <c r="I351" s="231">
        <v>31300000</v>
      </c>
      <c r="J351" s="231">
        <v>31300000</v>
      </c>
    </row>
    <row r="352" spans="1:10" s="74" customFormat="1" ht="21.75" customHeight="1" x14ac:dyDescent="0.2">
      <c r="A352" s="244">
        <v>4900000</v>
      </c>
      <c r="B352" s="227"/>
      <c r="C352" s="227"/>
      <c r="D352" s="228" t="s">
        <v>372</v>
      </c>
      <c r="E352" s="229"/>
      <c r="F352" s="230"/>
      <c r="G352" s="231">
        <v>628984700</v>
      </c>
      <c r="H352" s="231">
        <v>549035600</v>
      </c>
      <c r="I352" s="231">
        <v>79949100</v>
      </c>
      <c r="J352" s="231">
        <v>79929000</v>
      </c>
    </row>
    <row r="353" spans="1:10" s="237" customFormat="1" ht="21.75" customHeight="1" x14ac:dyDescent="0.2">
      <c r="A353" s="245">
        <v>4910000</v>
      </c>
      <c r="B353" s="233"/>
      <c r="C353" s="233"/>
      <c r="D353" s="234" t="s">
        <v>399</v>
      </c>
      <c r="E353" s="234"/>
      <c r="F353" s="234"/>
      <c r="G353" s="235">
        <v>628984700</v>
      </c>
      <c r="H353" s="235">
        <v>549035600</v>
      </c>
      <c r="I353" s="235">
        <v>79949100</v>
      </c>
      <c r="J353" s="235">
        <v>79929000</v>
      </c>
    </row>
    <row r="354" spans="1:10" s="74" customFormat="1" ht="32.25" customHeight="1" x14ac:dyDescent="0.2">
      <c r="A354" s="246">
        <v>4911010</v>
      </c>
      <c r="B354" s="242">
        <v>1010</v>
      </c>
      <c r="C354" s="240">
        <v>910</v>
      </c>
      <c r="D354" s="241" t="s">
        <v>346</v>
      </c>
      <c r="E354" s="241" t="s">
        <v>437</v>
      </c>
      <c r="F354" s="241" t="s">
        <v>438</v>
      </c>
      <c r="G354" s="231">
        <v>503488797</v>
      </c>
      <c r="H354" s="231">
        <v>503488797</v>
      </c>
      <c r="I354" s="230"/>
      <c r="J354" s="230"/>
    </row>
    <row r="355" spans="1:10" s="74" customFormat="1" ht="32.25" customHeight="1" x14ac:dyDescent="0.2">
      <c r="A355" s="246">
        <v>4911021</v>
      </c>
      <c r="B355" s="242">
        <v>1021</v>
      </c>
      <c r="C355" s="240">
        <v>921</v>
      </c>
      <c r="D355" s="241" t="s">
        <v>182</v>
      </c>
      <c r="E355" s="241" t="s">
        <v>437</v>
      </c>
      <c r="F355" s="241" t="s">
        <v>438</v>
      </c>
      <c r="G355" s="231">
        <v>2750000</v>
      </c>
      <c r="H355" s="231">
        <v>2750000</v>
      </c>
      <c r="I355" s="230"/>
      <c r="J355" s="230"/>
    </row>
    <row r="356" spans="1:10" s="74" customFormat="1" ht="42.75" customHeight="1" x14ac:dyDescent="0.2">
      <c r="A356" s="246">
        <v>4911022</v>
      </c>
      <c r="B356" s="242">
        <v>1022</v>
      </c>
      <c r="C356" s="240">
        <v>922</v>
      </c>
      <c r="D356" s="241" t="s">
        <v>347</v>
      </c>
      <c r="E356" s="241" t="s">
        <v>437</v>
      </c>
      <c r="F356" s="241" t="s">
        <v>438</v>
      </c>
      <c r="G356" s="231">
        <v>270000</v>
      </c>
      <c r="H356" s="231">
        <v>270000</v>
      </c>
      <c r="I356" s="230"/>
      <c r="J356" s="230"/>
    </row>
    <row r="357" spans="1:10" s="74" customFormat="1" ht="32.25" customHeight="1" x14ac:dyDescent="0.2">
      <c r="A357" s="246">
        <v>4911023</v>
      </c>
      <c r="B357" s="242">
        <v>1023</v>
      </c>
      <c r="C357" s="240">
        <v>922</v>
      </c>
      <c r="D357" s="241" t="s">
        <v>183</v>
      </c>
      <c r="E357" s="241" t="s">
        <v>437</v>
      </c>
      <c r="F357" s="241" t="s">
        <v>438</v>
      </c>
      <c r="G357" s="231">
        <v>100000</v>
      </c>
      <c r="H357" s="231">
        <v>100000</v>
      </c>
      <c r="I357" s="230"/>
      <c r="J357" s="230"/>
    </row>
    <row r="358" spans="1:10" s="74" customFormat="1" ht="32.25" customHeight="1" x14ac:dyDescent="0.2">
      <c r="A358" s="246">
        <v>4911080</v>
      </c>
      <c r="B358" s="242">
        <v>1080</v>
      </c>
      <c r="C358" s="240">
        <v>960</v>
      </c>
      <c r="D358" s="241" t="s">
        <v>243</v>
      </c>
      <c r="E358" s="241" t="s">
        <v>437</v>
      </c>
      <c r="F358" s="241" t="s">
        <v>438</v>
      </c>
      <c r="G358" s="231">
        <v>242526</v>
      </c>
      <c r="H358" s="231">
        <v>222426</v>
      </c>
      <c r="I358" s="231">
        <v>20100</v>
      </c>
      <c r="J358" s="230"/>
    </row>
    <row r="359" spans="1:10" s="74" customFormat="1" ht="53.25" customHeight="1" x14ac:dyDescent="0.2">
      <c r="A359" s="246">
        <v>4913111</v>
      </c>
      <c r="B359" s="242">
        <v>3111</v>
      </c>
      <c r="C359" s="243">
        <v>1040</v>
      </c>
      <c r="D359" s="241" t="s">
        <v>234</v>
      </c>
      <c r="E359" s="241" t="s">
        <v>450</v>
      </c>
      <c r="F359" s="241" t="s">
        <v>451</v>
      </c>
      <c r="G359" s="231">
        <v>98100</v>
      </c>
      <c r="H359" s="231">
        <v>98100</v>
      </c>
      <c r="I359" s="230"/>
      <c r="J359" s="230"/>
    </row>
    <row r="360" spans="1:10" s="74" customFormat="1" ht="42.75" customHeight="1" x14ac:dyDescent="0.2">
      <c r="A360" s="246">
        <v>4913121</v>
      </c>
      <c r="B360" s="242">
        <v>3121</v>
      </c>
      <c r="C360" s="243">
        <v>1040</v>
      </c>
      <c r="D360" s="241" t="s">
        <v>237</v>
      </c>
      <c r="E360" s="241" t="s">
        <v>450</v>
      </c>
      <c r="F360" s="241" t="s">
        <v>451</v>
      </c>
      <c r="G360" s="231">
        <v>9950097</v>
      </c>
      <c r="H360" s="231">
        <v>9950097</v>
      </c>
      <c r="I360" s="230"/>
      <c r="J360" s="230"/>
    </row>
    <row r="361" spans="1:10" s="74" customFormat="1" ht="42.75" customHeight="1" x14ac:dyDescent="0.2">
      <c r="A361" s="246">
        <v>4913123</v>
      </c>
      <c r="B361" s="242">
        <v>3123</v>
      </c>
      <c r="C361" s="243">
        <v>1040</v>
      </c>
      <c r="D361" s="241" t="s">
        <v>238</v>
      </c>
      <c r="E361" s="241" t="s">
        <v>450</v>
      </c>
      <c r="F361" s="241" t="s">
        <v>451</v>
      </c>
      <c r="G361" s="231">
        <v>44000</v>
      </c>
      <c r="H361" s="231">
        <v>44000</v>
      </c>
      <c r="I361" s="230"/>
      <c r="J361" s="230"/>
    </row>
    <row r="362" spans="1:10" s="74" customFormat="1" ht="42.75" customHeight="1" x14ac:dyDescent="0.2">
      <c r="A362" s="246">
        <v>4913133</v>
      </c>
      <c r="B362" s="242">
        <v>3133</v>
      </c>
      <c r="C362" s="243">
        <v>1040</v>
      </c>
      <c r="D362" s="241" t="s">
        <v>253</v>
      </c>
      <c r="E362" s="241" t="s">
        <v>452</v>
      </c>
      <c r="F362" s="241" t="s">
        <v>453</v>
      </c>
      <c r="G362" s="231">
        <v>5878800</v>
      </c>
      <c r="H362" s="231">
        <v>5878800</v>
      </c>
      <c r="I362" s="230"/>
      <c r="J362" s="230"/>
    </row>
    <row r="363" spans="1:10" s="74" customFormat="1" ht="53.25" customHeight="1" x14ac:dyDescent="0.2">
      <c r="A363" s="246">
        <v>4913140</v>
      </c>
      <c r="B363" s="242">
        <v>3140</v>
      </c>
      <c r="C363" s="243">
        <v>1040</v>
      </c>
      <c r="D363" s="241" t="s">
        <v>240</v>
      </c>
      <c r="E363" s="241" t="s">
        <v>452</v>
      </c>
      <c r="F363" s="241" t="s">
        <v>453</v>
      </c>
      <c r="G363" s="231">
        <v>2000000</v>
      </c>
      <c r="H363" s="230"/>
      <c r="I363" s="231">
        <v>2000000</v>
      </c>
      <c r="J363" s="231">
        <v>2000000</v>
      </c>
    </row>
    <row r="364" spans="1:10" s="74" customFormat="1" ht="42.75" customHeight="1" x14ac:dyDescent="0.2">
      <c r="A364" s="246">
        <v>4913210</v>
      </c>
      <c r="B364" s="242">
        <v>3210</v>
      </c>
      <c r="C364" s="243">
        <v>1050</v>
      </c>
      <c r="D364" s="241" t="s">
        <v>351</v>
      </c>
      <c r="E364" s="241" t="s">
        <v>444</v>
      </c>
      <c r="F364" s="241" t="s">
        <v>445</v>
      </c>
      <c r="G364" s="231">
        <v>26300</v>
      </c>
      <c r="H364" s="231">
        <v>26300</v>
      </c>
      <c r="I364" s="230"/>
      <c r="J364" s="230"/>
    </row>
    <row r="365" spans="1:10" s="74" customFormat="1" ht="42.75" customHeight="1" x14ac:dyDescent="0.2">
      <c r="A365" s="246">
        <v>4913241</v>
      </c>
      <c r="B365" s="242">
        <v>3241</v>
      </c>
      <c r="C365" s="243">
        <v>1090</v>
      </c>
      <c r="D365" s="241" t="s">
        <v>231</v>
      </c>
      <c r="E365" s="241" t="s">
        <v>444</v>
      </c>
      <c r="F365" s="241" t="s">
        <v>445</v>
      </c>
      <c r="G365" s="231">
        <v>2395203</v>
      </c>
      <c r="H365" s="231">
        <v>2395203</v>
      </c>
      <c r="I365" s="230"/>
      <c r="J365" s="230"/>
    </row>
    <row r="366" spans="1:10" s="74" customFormat="1" ht="42.75" customHeight="1" x14ac:dyDescent="0.2">
      <c r="A366" s="246">
        <v>4913242</v>
      </c>
      <c r="B366" s="242">
        <v>3242</v>
      </c>
      <c r="C366" s="243">
        <v>1090</v>
      </c>
      <c r="D366" s="241" t="s">
        <v>168</v>
      </c>
      <c r="E366" s="241" t="s">
        <v>448</v>
      </c>
      <c r="F366" s="241" t="s">
        <v>449</v>
      </c>
      <c r="G366" s="231">
        <v>240800</v>
      </c>
      <c r="H366" s="231">
        <v>240800</v>
      </c>
      <c r="I366" s="230"/>
      <c r="J366" s="230"/>
    </row>
    <row r="367" spans="1:10" s="74" customFormat="1" ht="42.75" customHeight="1" x14ac:dyDescent="0.2">
      <c r="A367" s="246">
        <v>4913242</v>
      </c>
      <c r="B367" s="242">
        <v>3242</v>
      </c>
      <c r="C367" s="243">
        <v>1090</v>
      </c>
      <c r="D367" s="241" t="s">
        <v>168</v>
      </c>
      <c r="E367" s="241" t="s">
        <v>444</v>
      </c>
      <c r="F367" s="241" t="s">
        <v>445</v>
      </c>
      <c r="G367" s="231">
        <v>3898754</v>
      </c>
      <c r="H367" s="231">
        <v>3898754</v>
      </c>
      <c r="I367" s="230"/>
      <c r="J367" s="230"/>
    </row>
    <row r="368" spans="1:10" s="74" customFormat="1" ht="42.75" customHeight="1" x14ac:dyDescent="0.2">
      <c r="A368" s="246">
        <v>4914082</v>
      </c>
      <c r="B368" s="242">
        <v>4082</v>
      </c>
      <c r="C368" s="240">
        <v>829</v>
      </c>
      <c r="D368" s="241" t="s">
        <v>250</v>
      </c>
      <c r="E368" s="241" t="s">
        <v>454</v>
      </c>
      <c r="F368" s="241" t="s">
        <v>455</v>
      </c>
      <c r="G368" s="231">
        <v>300000</v>
      </c>
      <c r="H368" s="231">
        <v>300000</v>
      </c>
      <c r="I368" s="230"/>
      <c r="J368" s="230"/>
    </row>
    <row r="369" spans="1:10" s="74" customFormat="1" ht="42.75" customHeight="1" x14ac:dyDescent="0.2">
      <c r="A369" s="246">
        <v>4915031</v>
      </c>
      <c r="B369" s="242">
        <v>5031</v>
      </c>
      <c r="C369" s="240">
        <v>810</v>
      </c>
      <c r="D369" s="241" t="s">
        <v>258</v>
      </c>
      <c r="E369" s="241" t="s">
        <v>452</v>
      </c>
      <c r="F369" s="241" t="s">
        <v>453</v>
      </c>
      <c r="G369" s="231">
        <v>10289380</v>
      </c>
      <c r="H369" s="231">
        <v>10289380</v>
      </c>
      <c r="I369" s="230"/>
      <c r="J369" s="230"/>
    </row>
    <row r="370" spans="1:10" s="74" customFormat="1" ht="42.75" customHeight="1" x14ac:dyDescent="0.2">
      <c r="A370" s="246">
        <v>4915041</v>
      </c>
      <c r="B370" s="242">
        <v>5041</v>
      </c>
      <c r="C370" s="240">
        <v>810</v>
      </c>
      <c r="D370" s="241" t="s">
        <v>261</v>
      </c>
      <c r="E370" s="241" t="s">
        <v>452</v>
      </c>
      <c r="F370" s="241" t="s">
        <v>453</v>
      </c>
      <c r="G370" s="231">
        <v>7847769</v>
      </c>
      <c r="H370" s="231">
        <v>7847769</v>
      </c>
      <c r="I370" s="230"/>
      <c r="J370" s="230"/>
    </row>
    <row r="371" spans="1:10" s="74" customFormat="1" ht="42.75" customHeight="1" x14ac:dyDescent="0.2">
      <c r="A371" s="246">
        <v>4915061</v>
      </c>
      <c r="B371" s="242">
        <v>5061</v>
      </c>
      <c r="C371" s="240">
        <v>810</v>
      </c>
      <c r="D371" s="241" t="s">
        <v>262</v>
      </c>
      <c r="E371" s="241" t="s">
        <v>452</v>
      </c>
      <c r="F371" s="241" t="s">
        <v>453</v>
      </c>
      <c r="G371" s="231">
        <v>200000</v>
      </c>
      <c r="H371" s="231">
        <v>200000</v>
      </c>
      <c r="I371" s="230"/>
      <c r="J371" s="230"/>
    </row>
    <row r="372" spans="1:10" s="74" customFormat="1" ht="53.25" customHeight="1" x14ac:dyDescent="0.2">
      <c r="A372" s="246">
        <v>4916011</v>
      </c>
      <c r="B372" s="242">
        <v>6011</v>
      </c>
      <c r="C372" s="240">
        <v>610</v>
      </c>
      <c r="D372" s="241" t="s">
        <v>268</v>
      </c>
      <c r="E372" s="241" t="s">
        <v>457</v>
      </c>
      <c r="F372" s="241" t="s">
        <v>458</v>
      </c>
      <c r="G372" s="231">
        <v>78964174</v>
      </c>
      <c r="H372" s="231">
        <v>1035174</v>
      </c>
      <c r="I372" s="231">
        <v>77929000</v>
      </c>
      <c r="J372" s="231">
        <v>77929000</v>
      </c>
    </row>
    <row r="373" spans="1:10" s="249" customFormat="1" ht="11.25" customHeight="1" x14ac:dyDescent="0.2">
      <c r="A373" s="227" t="s">
        <v>27</v>
      </c>
      <c r="B373" s="227" t="s">
        <v>27</v>
      </c>
      <c r="C373" s="227" t="s">
        <v>27</v>
      </c>
      <c r="D373" s="247" t="s">
        <v>374</v>
      </c>
      <c r="E373" s="227" t="s">
        <v>27</v>
      </c>
      <c r="F373" s="227" t="s">
        <v>490</v>
      </c>
      <c r="G373" s="248">
        <v>28169248455</v>
      </c>
      <c r="H373" s="248">
        <v>21719954300</v>
      </c>
      <c r="I373" s="248">
        <v>6449294155</v>
      </c>
      <c r="J373" s="248">
        <v>5118833472</v>
      </c>
    </row>
    <row r="374" spans="1:10" s="250" customFormat="1" ht="11.25" customHeight="1" x14ac:dyDescent="0.2"/>
    <row r="375" spans="1:10" s="250" customFormat="1" ht="11.25" customHeight="1" x14ac:dyDescent="0.2">
      <c r="A375" s="454"/>
      <c r="B375" s="454"/>
      <c r="C375" s="454"/>
      <c r="D375" s="454"/>
      <c r="E375" s="454"/>
      <c r="F375" s="454"/>
      <c r="G375" s="454"/>
      <c r="H375" s="454"/>
      <c r="I375" s="454"/>
      <c r="J375" s="454"/>
    </row>
    <row r="376" spans="1:10" s="74" customFormat="1" ht="1.1499999999999999" customHeight="1" x14ac:dyDescent="0.2"/>
    <row r="377" spans="1:10" s="251" customFormat="1" ht="19.899999999999999" customHeight="1" x14ac:dyDescent="0.2">
      <c r="A377" s="455" t="s">
        <v>45</v>
      </c>
      <c r="B377" s="455"/>
      <c r="C377" s="455"/>
      <c r="D377" s="455"/>
      <c r="H377" s="456" t="s">
        <v>402</v>
      </c>
      <c r="I377" s="456"/>
      <c r="J377" s="456"/>
    </row>
  </sheetData>
  <mergeCells count="17">
    <mergeCell ref="I10:J10"/>
    <mergeCell ref="A375:J375"/>
    <mergeCell ref="A377:D377"/>
    <mergeCell ref="H377:J377"/>
    <mergeCell ref="H1:J1"/>
    <mergeCell ref="H2:J2"/>
    <mergeCell ref="A5:J5"/>
    <mergeCell ref="A7:B7"/>
    <mergeCell ref="A8:B8"/>
    <mergeCell ref="A10:A11"/>
    <mergeCell ref="B10:B11"/>
    <mergeCell ref="C10:C11"/>
    <mergeCell ref="D10:D11"/>
    <mergeCell ref="E10:E11"/>
    <mergeCell ref="F10:F11"/>
    <mergeCell ref="G10:G11"/>
    <mergeCell ref="H10:H11"/>
  </mergeCells>
  <pageMargins left="0.39370078740157483" right="0.39370078740157483" top="0.39370078740157483" bottom="0.39370078740157483" header="0" footer="0.19685039370078741"/>
  <pageSetup paperSize="9" scale="82" fitToHeight="0" pageOrder="overThenDown" orientation="landscape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F404"/>
  <sheetViews>
    <sheetView view="pageBreakPreview" zoomScale="60" zoomScaleNormal="85" zoomScalePageLayoutView="50" workbookViewId="0">
      <selection activeCell="K22" sqref="K22"/>
    </sheetView>
  </sheetViews>
  <sheetFormatPr defaultRowHeight="18.75" x14ac:dyDescent="0.3"/>
  <cols>
    <col min="1" max="1" width="43.85546875" style="277" customWidth="1"/>
    <col min="2" max="2" width="135.140625" style="278" customWidth="1"/>
    <col min="3" max="3" width="43.140625" style="279" customWidth="1"/>
    <col min="4" max="16384" width="9.140625" style="259"/>
  </cols>
  <sheetData>
    <row r="1" spans="1:3" s="253" customFormat="1" ht="65.25" customHeight="1" x14ac:dyDescent="0.35">
      <c r="A1" s="355"/>
      <c r="B1" s="356"/>
      <c r="C1" s="477" t="s">
        <v>1079</v>
      </c>
    </row>
    <row r="2" spans="1:3" s="253" customFormat="1" ht="65.25" customHeight="1" x14ac:dyDescent="0.35">
      <c r="A2" s="355"/>
      <c r="B2" s="356"/>
      <c r="C2" s="477"/>
    </row>
    <row r="3" spans="1:3" s="253" customFormat="1" ht="23.25" x14ac:dyDescent="0.35">
      <c r="A3" s="357">
        <v>2600000000</v>
      </c>
      <c r="B3" s="358"/>
      <c r="C3" s="359"/>
    </row>
    <row r="4" spans="1:3" s="253" customFormat="1" ht="23.25" x14ac:dyDescent="0.35">
      <c r="A4" s="360" t="s">
        <v>51</v>
      </c>
      <c r="B4" s="358"/>
      <c r="C4" s="359"/>
    </row>
    <row r="5" spans="1:3" s="253" customFormat="1" ht="23.25" x14ac:dyDescent="0.35">
      <c r="A5" s="361"/>
      <c r="B5" s="358"/>
      <c r="C5" s="359"/>
    </row>
    <row r="6" spans="1:3" s="253" customFormat="1" ht="28.5" customHeight="1" x14ac:dyDescent="0.3">
      <c r="A6" s="478" t="s">
        <v>491</v>
      </c>
      <c r="B6" s="478"/>
      <c r="C6" s="478"/>
    </row>
    <row r="7" spans="1:3" s="253" customFormat="1" ht="23.25" x14ac:dyDescent="0.35">
      <c r="A7" s="355"/>
      <c r="B7" s="358"/>
      <c r="C7" s="359"/>
    </row>
    <row r="8" spans="1:3" s="253" customFormat="1" ht="45" x14ac:dyDescent="0.3">
      <c r="A8" s="254" t="s">
        <v>492</v>
      </c>
      <c r="B8" s="255" t="s">
        <v>493</v>
      </c>
      <c r="C8" s="256" t="s">
        <v>494</v>
      </c>
    </row>
    <row r="9" spans="1:3" ht="46.5" customHeight="1" x14ac:dyDescent="0.35">
      <c r="A9" s="468" t="s">
        <v>495</v>
      </c>
      <c r="B9" s="257" t="s">
        <v>496</v>
      </c>
      <c r="C9" s="258">
        <v>185</v>
      </c>
    </row>
    <row r="10" spans="1:3" ht="23.25" x14ac:dyDescent="0.35">
      <c r="A10" s="468"/>
      <c r="B10" s="257" t="s">
        <v>497</v>
      </c>
      <c r="C10" s="258">
        <v>180</v>
      </c>
    </row>
    <row r="11" spans="1:3" ht="23.25" x14ac:dyDescent="0.35">
      <c r="A11" s="468"/>
      <c r="B11" s="257" t="s">
        <v>498</v>
      </c>
      <c r="C11" s="258">
        <v>1536</v>
      </c>
    </row>
    <row r="12" spans="1:3" ht="22.5" customHeight="1" x14ac:dyDescent="0.3">
      <c r="A12" s="468"/>
      <c r="B12" s="260" t="s">
        <v>53</v>
      </c>
      <c r="C12" s="256">
        <f>C9+C10+C11</f>
        <v>1901</v>
      </c>
    </row>
    <row r="13" spans="1:3" ht="23.25" x14ac:dyDescent="0.35">
      <c r="A13" s="479" t="s">
        <v>499</v>
      </c>
      <c r="B13" s="261" t="s">
        <v>500</v>
      </c>
      <c r="C13" s="262">
        <v>143</v>
      </c>
    </row>
    <row r="14" spans="1:3" ht="23.25" x14ac:dyDescent="0.35">
      <c r="A14" s="479"/>
      <c r="B14" s="261" t="s">
        <v>501</v>
      </c>
      <c r="C14" s="262">
        <v>185</v>
      </c>
    </row>
    <row r="15" spans="1:3" ht="23.25" x14ac:dyDescent="0.35">
      <c r="A15" s="479"/>
      <c r="B15" s="261" t="s">
        <v>502</v>
      </c>
      <c r="C15" s="262">
        <v>204</v>
      </c>
    </row>
    <row r="16" spans="1:3" ht="23.25" x14ac:dyDescent="0.35">
      <c r="A16" s="479"/>
      <c r="B16" s="261" t="s">
        <v>503</v>
      </c>
      <c r="C16" s="262">
        <v>183</v>
      </c>
    </row>
    <row r="17" spans="1:6" ht="23.25" x14ac:dyDescent="0.35">
      <c r="A17" s="479"/>
      <c r="B17" s="261" t="s">
        <v>504</v>
      </c>
      <c r="C17" s="262">
        <v>232</v>
      </c>
    </row>
    <row r="18" spans="1:6" s="263" customFormat="1" ht="23.25" x14ac:dyDescent="0.35">
      <c r="A18" s="479"/>
      <c r="B18" s="261" t="s">
        <v>505</v>
      </c>
      <c r="C18" s="262">
        <v>189</v>
      </c>
      <c r="D18" s="259"/>
      <c r="E18" s="259"/>
      <c r="F18" s="259"/>
    </row>
    <row r="19" spans="1:6" s="263" customFormat="1" ht="23.25" x14ac:dyDescent="0.35">
      <c r="A19" s="479"/>
      <c r="B19" s="261" t="s">
        <v>506</v>
      </c>
      <c r="C19" s="262">
        <v>379</v>
      </c>
      <c r="D19" s="259"/>
      <c r="E19" s="259"/>
      <c r="F19" s="259"/>
    </row>
    <row r="20" spans="1:6" s="263" customFormat="1" ht="23.25" x14ac:dyDescent="0.35">
      <c r="A20" s="479"/>
      <c r="B20" s="261" t="s">
        <v>507</v>
      </c>
      <c r="C20" s="262">
        <v>147</v>
      </c>
      <c r="D20" s="259"/>
      <c r="E20" s="259"/>
      <c r="F20" s="259"/>
    </row>
    <row r="21" spans="1:6" s="263" customFormat="1" ht="23.25" x14ac:dyDescent="0.35">
      <c r="A21" s="479"/>
      <c r="B21" s="261" t="s">
        <v>508</v>
      </c>
      <c r="C21" s="262">
        <v>220</v>
      </c>
      <c r="D21" s="259"/>
      <c r="E21" s="259"/>
      <c r="F21" s="259"/>
    </row>
    <row r="22" spans="1:6" s="263" customFormat="1" ht="46.5" x14ac:dyDescent="0.35">
      <c r="A22" s="479"/>
      <c r="B22" s="261" t="s">
        <v>509</v>
      </c>
      <c r="C22" s="262">
        <v>219</v>
      </c>
      <c r="D22" s="259"/>
      <c r="E22" s="259"/>
      <c r="F22" s="259"/>
    </row>
    <row r="23" spans="1:6" s="263" customFormat="1" ht="46.5" x14ac:dyDescent="0.35">
      <c r="A23" s="479"/>
      <c r="B23" s="261" t="s">
        <v>510</v>
      </c>
      <c r="C23" s="262">
        <v>133</v>
      </c>
      <c r="D23" s="259"/>
      <c r="E23" s="259"/>
      <c r="F23" s="259"/>
    </row>
    <row r="24" spans="1:6" s="263" customFormat="1" ht="46.5" x14ac:dyDescent="0.35">
      <c r="A24" s="479"/>
      <c r="B24" s="261" t="s">
        <v>511</v>
      </c>
      <c r="C24" s="262">
        <v>111</v>
      </c>
      <c r="D24" s="259"/>
      <c r="E24" s="259"/>
      <c r="F24" s="259"/>
    </row>
    <row r="25" spans="1:6" s="263" customFormat="1" ht="46.5" x14ac:dyDescent="0.35">
      <c r="A25" s="479"/>
      <c r="B25" s="261" t="s">
        <v>512</v>
      </c>
      <c r="C25" s="262">
        <v>219</v>
      </c>
      <c r="D25" s="259"/>
      <c r="E25" s="259"/>
      <c r="F25" s="259"/>
    </row>
    <row r="26" spans="1:6" s="263" customFormat="1" ht="46.5" x14ac:dyDescent="0.35">
      <c r="A26" s="479"/>
      <c r="B26" s="261" t="s">
        <v>513</v>
      </c>
      <c r="C26" s="262">
        <v>169</v>
      </c>
      <c r="D26" s="259"/>
      <c r="E26" s="259"/>
      <c r="F26" s="259"/>
    </row>
    <row r="27" spans="1:6" s="263" customFormat="1" ht="46.5" x14ac:dyDescent="0.35">
      <c r="A27" s="479"/>
      <c r="B27" s="261" t="s">
        <v>514</v>
      </c>
      <c r="C27" s="262">
        <v>188</v>
      </c>
      <c r="D27" s="259"/>
      <c r="E27" s="259"/>
      <c r="F27" s="259"/>
    </row>
    <row r="28" spans="1:6" s="263" customFormat="1" ht="46.5" x14ac:dyDescent="0.35">
      <c r="A28" s="479"/>
      <c r="B28" s="261" t="s">
        <v>515</v>
      </c>
      <c r="C28" s="262">
        <v>177</v>
      </c>
      <c r="D28" s="259"/>
      <c r="E28" s="259"/>
      <c r="F28" s="259"/>
    </row>
    <row r="29" spans="1:6" s="263" customFormat="1" ht="46.5" x14ac:dyDescent="0.35">
      <c r="A29" s="479"/>
      <c r="B29" s="261" t="s">
        <v>516</v>
      </c>
      <c r="C29" s="262">
        <v>197</v>
      </c>
      <c r="D29" s="259"/>
      <c r="E29" s="259"/>
      <c r="F29" s="259"/>
    </row>
    <row r="30" spans="1:6" s="263" customFormat="1" ht="46.5" x14ac:dyDescent="0.35">
      <c r="A30" s="479"/>
      <c r="B30" s="261" t="s">
        <v>517</v>
      </c>
      <c r="C30" s="262">
        <v>207</v>
      </c>
      <c r="D30" s="259"/>
      <c r="E30" s="259"/>
      <c r="F30" s="259"/>
    </row>
    <row r="31" spans="1:6" s="263" customFormat="1" ht="46.5" x14ac:dyDescent="0.35">
      <c r="A31" s="479"/>
      <c r="B31" s="261" t="s">
        <v>518</v>
      </c>
      <c r="C31" s="262">
        <f>217+4</f>
        <v>221</v>
      </c>
      <c r="D31" s="259"/>
      <c r="E31" s="259"/>
      <c r="F31" s="259"/>
    </row>
    <row r="32" spans="1:6" s="263" customFormat="1" ht="23.25" x14ac:dyDescent="0.35">
      <c r="A32" s="479"/>
      <c r="B32" s="261" t="s">
        <v>519</v>
      </c>
      <c r="C32" s="262">
        <v>49</v>
      </c>
      <c r="D32" s="259"/>
      <c r="E32" s="259"/>
      <c r="F32" s="259"/>
    </row>
    <row r="33" spans="1:6" s="263" customFormat="1" ht="23.25" x14ac:dyDescent="0.35">
      <c r="A33" s="479"/>
      <c r="B33" s="261" t="s">
        <v>520</v>
      </c>
      <c r="C33" s="262">
        <v>92</v>
      </c>
      <c r="D33" s="259"/>
      <c r="E33" s="259"/>
      <c r="F33" s="259"/>
    </row>
    <row r="34" spans="1:6" ht="23.25" x14ac:dyDescent="0.35">
      <c r="A34" s="479"/>
      <c r="B34" s="261" t="s">
        <v>521</v>
      </c>
      <c r="C34" s="262">
        <v>35</v>
      </c>
    </row>
    <row r="35" spans="1:6" ht="23.25" x14ac:dyDescent="0.35">
      <c r="A35" s="479"/>
      <c r="B35" s="261" t="s">
        <v>522</v>
      </c>
      <c r="C35" s="262">
        <v>262</v>
      </c>
    </row>
    <row r="36" spans="1:6" ht="23.25" x14ac:dyDescent="0.35">
      <c r="A36" s="479"/>
      <c r="B36" s="261" t="s">
        <v>523</v>
      </c>
      <c r="C36" s="262">
        <v>52</v>
      </c>
    </row>
    <row r="37" spans="1:6" ht="46.5" x14ac:dyDescent="0.35">
      <c r="A37" s="479"/>
      <c r="B37" s="261" t="s">
        <v>524</v>
      </c>
      <c r="C37" s="262">
        <v>69</v>
      </c>
    </row>
    <row r="38" spans="1:6" ht="23.25" x14ac:dyDescent="0.35">
      <c r="A38" s="479"/>
      <c r="B38" s="261" t="s">
        <v>525</v>
      </c>
      <c r="C38" s="262">
        <v>97</v>
      </c>
    </row>
    <row r="39" spans="1:6" ht="23.25" x14ac:dyDescent="0.35">
      <c r="A39" s="479"/>
      <c r="B39" s="257" t="s">
        <v>526</v>
      </c>
      <c r="C39" s="262">
        <v>55</v>
      </c>
    </row>
    <row r="40" spans="1:6" ht="23.25" x14ac:dyDescent="0.35">
      <c r="A40" s="479"/>
      <c r="B40" s="257" t="s">
        <v>527</v>
      </c>
      <c r="C40" s="262">
        <v>11</v>
      </c>
    </row>
    <row r="41" spans="1:6" ht="46.5" x14ac:dyDescent="0.35">
      <c r="A41" s="479"/>
      <c r="B41" s="257" t="s">
        <v>528</v>
      </c>
      <c r="C41" s="262">
        <v>24</v>
      </c>
    </row>
    <row r="42" spans="1:6" ht="46.5" x14ac:dyDescent="0.35">
      <c r="A42" s="479"/>
      <c r="B42" s="257" t="s">
        <v>529</v>
      </c>
      <c r="C42" s="262">
        <v>15</v>
      </c>
    </row>
    <row r="43" spans="1:6" ht="46.5" x14ac:dyDescent="0.35">
      <c r="A43" s="479"/>
      <c r="B43" s="257" t="s">
        <v>530</v>
      </c>
      <c r="C43" s="262">
        <v>25</v>
      </c>
    </row>
    <row r="44" spans="1:6" ht="46.5" x14ac:dyDescent="0.35">
      <c r="A44" s="479"/>
      <c r="B44" s="257" t="s">
        <v>531</v>
      </c>
      <c r="C44" s="262">
        <v>25</v>
      </c>
    </row>
    <row r="45" spans="1:6" ht="23.25" x14ac:dyDescent="0.35">
      <c r="A45" s="479"/>
      <c r="B45" s="257" t="s">
        <v>532</v>
      </c>
      <c r="C45" s="262">
        <v>86</v>
      </c>
    </row>
    <row r="46" spans="1:6" ht="23.25" hidden="1" x14ac:dyDescent="0.35">
      <c r="A46" s="479"/>
      <c r="B46" s="257"/>
      <c r="C46" s="262"/>
    </row>
    <row r="47" spans="1:6" ht="23.25" x14ac:dyDescent="0.35">
      <c r="A47" s="479"/>
      <c r="B47" s="257" t="s">
        <v>533</v>
      </c>
      <c r="C47" s="262">
        <v>30</v>
      </c>
    </row>
    <row r="48" spans="1:6" ht="46.5" x14ac:dyDescent="0.35">
      <c r="A48" s="479"/>
      <c r="B48" s="257" t="s">
        <v>534</v>
      </c>
      <c r="C48" s="262">
        <v>33</v>
      </c>
    </row>
    <row r="49" spans="1:3" ht="22.5" x14ac:dyDescent="0.3">
      <c r="A49" s="479"/>
      <c r="B49" s="260" t="s">
        <v>53</v>
      </c>
      <c r="C49" s="256">
        <f>SUM(C13:C48)</f>
        <v>4683</v>
      </c>
    </row>
    <row r="50" spans="1:3" s="264" customFormat="1" ht="23.25" x14ac:dyDescent="0.35">
      <c r="A50" s="479" t="s">
        <v>535</v>
      </c>
      <c r="B50" s="261" t="s">
        <v>536</v>
      </c>
      <c r="C50" s="262">
        <v>18</v>
      </c>
    </row>
    <row r="51" spans="1:3" s="264" customFormat="1" ht="23.25" x14ac:dyDescent="0.35">
      <c r="A51" s="479"/>
      <c r="B51" s="261" t="s">
        <v>537</v>
      </c>
      <c r="C51" s="262">
        <v>22</v>
      </c>
    </row>
    <row r="52" spans="1:3" s="264" customFormat="1" ht="23.25" x14ac:dyDescent="0.35">
      <c r="A52" s="479"/>
      <c r="B52" s="261" t="s">
        <v>538</v>
      </c>
      <c r="C52" s="262">
        <v>32</v>
      </c>
    </row>
    <row r="53" spans="1:3" s="264" customFormat="1" ht="23.25" x14ac:dyDescent="0.35">
      <c r="A53" s="479"/>
      <c r="B53" s="261" t="s">
        <v>539</v>
      </c>
      <c r="C53" s="262">
        <v>118</v>
      </c>
    </row>
    <row r="54" spans="1:3" s="264" customFormat="1" ht="46.5" x14ac:dyDescent="0.35">
      <c r="A54" s="479"/>
      <c r="B54" s="261" t="s">
        <v>540</v>
      </c>
      <c r="C54" s="262">
        <v>19</v>
      </c>
    </row>
    <row r="55" spans="1:3" s="264" customFormat="1" ht="46.5" x14ac:dyDescent="0.35">
      <c r="A55" s="479"/>
      <c r="B55" s="261" t="s">
        <v>541</v>
      </c>
      <c r="C55" s="262">
        <v>18</v>
      </c>
    </row>
    <row r="56" spans="1:3" s="264" customFormat="1" ht="23.25" x14ac:dyDescent="0.35">
      <c r="A56" s="479"/>
      <c r="B56" s="261" t="s">
        <v>542</v>
      </c>
      <c r="C56" s="262">
        <v>17</v>
      </c>
    </row>
    <row r="57" spans="1:3" s="264" customFormat="1" ht="46.5" x14ac:dyDescent="0.35">
      <c r="A57" s="479"/>
      <c r="B57" s="261" t="s">
        <v>543</v>
      </c>
      <c r="C57" s="262">
        <v>10</v>
      </c>
    </row>
    <row r="58" spans="1:3" s="264" customFormat="1" ht="23.25" x14ac:dyDescent="0.35">
      <c r="A58" s="479"/>
      <c r="B58" s="261" t="s">
        <v>544</v>
      </c>
      <c r="C58" s="258">
        <v>104</v>
      </c>
    </row>
    <row r="59" spans="1:3" s="264" customFormat="1" ht="23.25" x14ac:dyDescent="0.35">
      <c r="A59" s="479"/>
      <c r="B59" s="261" t="s">
        <v>545</v>
      </c>
      <c r="C59" s="258">
        <v>59</v>
      </c>
    </row>
    <row r="60" spans="1:3" ht="22.5" x14ac:dyDescent="0.3">
      <c r="A60" s="479"/>
      <c r="B60" s="260" t="s">
        <v>53</v>
      </c>
      <c r="C60" s="256">
        <f>SUM(C50:C59)</f>
        <v>417</v>
      </c>
    </row>
    <row r="61" spans="1:3" s="264" customFormat="1" ht="46.5" x14ac:dyDescent="0.35">
      <c r="A61" s="479" t="s">
        <v>546</v>
      </c>
      <c r="B61" s="261" t="s">
        <v>547</v>
      </c>
      <c r="C61" s="262">
        <v>357</v>
      </c>
    </row>
    <row r="62" spans="1:3" s="264" customFormat="1" ht="46.5" x14ac:dyDescent="0.35">
      <c r="A62" s="479"/>
      <c r="B62" s="261" t="s">
        <v>548</v>
      </c>
      <c r="C62" s="262">
        <v>171</v>
      </c>
    </row>
    <row r="63" spans="1:3" s="264" customFormat="1" ht="46.5" x14ac:dyDescent="0.35">
      <c r="A63" s="479"/>
      <c r="B63" s="261" t="s">
        <v>549</v>
      </c>
      <c r="C63" s="262">
        <v>216</v>
      </c>
    </row>
    <row r="64" spans="1:3" s="264" customFormat="1" ht="23.25" x14ac:dyDescent="0.35">
      <c r="A64" s="479"/>
      <c r="B64" s="261" t="s">
        <v>550</v>
      </c>
      <c r="C64" s="262">
        <v>119</v>
      </c>
    </row>
    <row r="65" spans="1:3" s="264" customFormat="1" ht="46.5" x14ac:dyDescent="0.35">
      <c r="A65" s="479"/>
      <c r="B65" s="261" t="s">
        <v>551</v>
      </c>
      <c r="C65" s="262">
        <v>191</v>
      </c>
    </row>
    <row r="66" spans="1:3" s="264" customFormat="1" ht="46.5" x14ac:dyDescent="0.35">
      <c r="A66" s="479"/>
      <c r="B66" s="261" t="s">
        <v>552</v>
      </c>
      <c r="C66" s="262">
        <v>488</v>
      </c>
    </row>
    <row r="67" spans="1:3" s="264" customFormat="1" ht="46.5" x14ac:dyDescent="0.35">
      <c r="A67" s="479"/>
      <c r="B67" s="261" t="s">
        <v>553</v>
      </c>
      <c r="C67" s="262">
        <v>227</v>
      </c>
    </row>
    <row r="68" spans="1:3" s="264" customFormat="1" ht="23.25" x14ac:dyDescent="0.35">
      <c r="A68" s="479"/>
      <c r="B68" s="261" t="s">
        <v>554</v>
      </c>
      <c r="C68" s="262">
        <v>38</v>
      </c>
    </row>
    <row r="69" spans="1:3" s="264" customFormat="1" ht="23.25" x14ac:dyDescent="0.35">
      <c r="A69" s="479"/>
      <c r="B69" s="261" t="s">
        <v>555</v>
      </c>
      <c r="C69" s="262">
        <v>58</v>
      </c>
    </row>
    <row r="70" spans="1:3" s="264" customFormat="1" ht="46.5" x14ac:dyDescent="0.35">
      <c r="A70" s="479"/>
      <c r="B70" s="261" t="s">
        <v>556</v>
      </c>
      <c r="C70" s="262">
        <v>76</v>
      </c>
    </row>
    <row r="71" spans="1:3" s="264" customFormat="1" ht="46.5" x14ac:dyDescent="0.35">
      <c r="A71" s="479"/>
      <c r="B71" s="261" t="s">
        <v>557</v>
      </c>
      <c r="C71" s="262">
        <v>38</v>
      </c>
    </row>
    <row r="72" spans="1:3" s="264" customFormat="1" ht="46.5" x14ac:dyDescent="0.35">
      <c r="A72" s="479"/>
      <c r="B72" s="261" t="s">
        <v>558</v>
      </c>
      <c r="C72" s="262">
        <v>46</v>
      </c>
    </row>
    <row r="73" spans="1:3" s="264" customFormat="1" ht="23.25" x14ac:dyDescent="0.35">
      <c r="A73" s="479"/>
      <c r="B73" s="261" t="s">
        <v>559</v>
      </c>
      <c r="C73" s="262">
        <v>42</v>
      </c>
    </row>
    <row r="74" spans="1:3" s="264" customFormat="1" ht="46.5" x14ac:dyDescent="0.35">
      <c r="A74" s="479"/>
      <c r="B74" s="261" t="s">
        <v>560</v>
      </c>
      <c r="C74" s="262">
        <v>29</v>
      </c>
    </row>
    <row r="75" spans="1:3" s="264" customFormat="1" ht="46.5" x14ac:dyDescent="0.35">
      <c r="A75" s="479"/>
      <c r="B75" s="261" t="s">
        <v>561</v>
      </c>
      <c r="C75" s="262">
        <v>78</v>
      </c>
    </row>
    <row r="76" spans="1:3" s="264" customFormat="1" ht="23.25" x14ac:dyDescent="0.35">
      <c r="A76" s="479"/>
      <c r="B76" s="261" t="s">
        <v>562</v>
      </c>
      <c r="C76" s="262">
        <v>12</v>
      </c>
    </row>
    <row r="77" spans="1:3" s="264" customFormat="1" ht="46.5" x14ac:dyDescent="0.35">
      <c r="A77" s="479"/>
      <c r="B77" s="261" t="s">
        <v>563</v>
      </c>
      <c r="C77" s="262">
        <v>14</v>
      </c>
    </row>
    <row r="78" spans="1:3" s="264" customFormat="1" ht="46.5" x14ac:dyDescent="0.35">
      <c r="A78" s="479"/>
      <c r="B78" s="261" t="s">
        <v>564</v>
      </c>
      <c r="C78" s="262">
        <v>21</v>
      </c>
    </row>
    <row r="79" spans="1:3" s="264" customFormat="1" ht="23.25" x14ac:dyDescent="0.35">
      <c r="A79" s="479"/>
      <c r="B79" s="261" t="s">
        <v>565</v>
      </c>
      <c r="C79" s="262">
        <v>34</v>
      </c>
    </row>
    <row r="80" spans="1:3" s="264" customFormat="1" ht="46.5" x14ac:dyDescent="0.35">
      <c r="A80" s="479"/>
      <c r="B80" s="261" t="s">
        <v>566</v>
      </c>
      <c r="C80" s="262">
        <f>46+7</f>
        <v>53</v>
      </c>
    </row>
    <row r="81" spans="1:3" s="264" customFormat="1" ht="46.5" x14ac:dyDescent="0.35">
      <c r="A81" s="479"/>
      <c r="B81" s="261" t="s">
        <v>567</v>
      </c>
      <c r="C81" s="262">
        <v>94</v>
      </c>
    </row>
    <row r="82" spans="1:3" s="264" customFormat="1" ht="46.5" x14ac:dyDescent="0.35">
      <c r="A82" s="479"/>
      <c r="B82" s="261" t="s">
        <v>568</v>
      </c>
      <c r="C82" s="262">
        <v>100</v>
      </c>
    </row>
    <row r="83" spans="1:3" s="264" customFormat="1" ht="46.5" x14ac:dyDescent="0.35">
      <c r="A83" s="479"/>
      <c r="B83" s="261" t="s">
        <v>569</v>
      </c>
      <c r="C83" s="262">
        <v>78</v>
      </c>
    </row>
    <row r="84" spans="1:3" s="264" customFormat="1" ht="23.25" x14ac:dyDescent="0.35">
      <c r="A84" s="479"/>
      <c r="B84" s="261" t="s">
        <v>570</v>
      </c>
      <c r="C84" s="262">
        <v>20</v>
      </c>
    </row>
    <row r="85" spans="1:3" s="264" customFormat="1" ht="23.25" x14ac:dyDescent="0.35">
      <c r="A85" s="479"/>
      <c r="B85" s="261" t="s">
        <v>571</v>
      </c>
      <c r="C85" s="262">
        <v>50</v>
      </c>
    </row>
    <row r="86" spans="1:3" s="264" customFormat="1" ht="23.25" x14ac:dyDescent="0.35">
      <c r="A86" s="479"/>
      <c r="B86" s="261" t="s">
        <v>572</v>
      </c>
      <c r="C86" s="262">
        <v>42</v>
      </c>
    </row>
    <row r="87" spans="1:3" s="264" customFormat="1" ht="46.5" x14ac:dyDescent="0.35">
      <c r="A87" s="479"/>
      <c r="B87" s="261" t="s">
        <v>573</v>
      </c>
      <c r="C87" s="262">
        <v>59</v>
      </c>
    </row>
    <row r="88" spans="1:3" s="264" customFormat="1" ht="46.5" x14ac:dyDescent="0.35">
      <c r="A88" s="479"/>
      <c r="B88" s="261" t="s">
        <v>574</v>
      </c>
      <c r="C88" s="262">
        <v>99</v>
      </c>
    </row>
    <row r="89" spans="1:3" s="264" customFormat="1" ht="23.25" x14ac:dyDescent="0.35">
      <c r="A89" s="479"/>
      <c r="B89" s="261" t="s">
        <v>575</v>
      </c>
      <c r="C89" s="262">
        <v>9</v>
      </c>
    </row>
    <row r="90" spans="1:3" s="264" customFormat="1" ht="23.25" x14ac:dyDescent="0.35">
      <c r="A90" s="479"/>
      <c r="B90" s="261" t="s">
        <v>576</v>
      </c>
      <c r="C90" s="262">
        <v>43</v>
      </c>
    </row>
    <row r="91" spans="1:3" s="264" customFormat="1" ht="23.25" x14ac:dyDescent="0.35">
      <c r="A91" s="479"/>
      <c r="B91" s="261" t="s">
        <v>577</v>
      </c>
      <c r="C91" s="262">
        <v>24</v>
      </c>
    </row>
    <row r="92" spans="1:3" s="264" customFormat="1" ht="23.25" x14ac:dyDescent="0.35">
      <c r="A92" s="479"/>
      <c r="B92" s="261" t="s">
        <v>578</v>
      </c>
      <c r="C92" s="262">
        <v>42</v>
      </c>
    </row>
    <row r="93" spans="1:3" s="264" customFormat="1" ht="23.25" x14ac:dyDescent="0.35">
      <c r="A93" s="479"/>
      <c r="B93" s="261" t="s">
        <v>579</v>
      </c>
      <c r="C93" s="262">
        <v>44</v>
      </c>
    </row>
    <row r="94" spans="1:3" s="264" customFormat="1" ht="23.25" x14ac:dyDescent="0.35">
      <c r="A94" s="479"/>
      <c r="B94" s="261" t="s">
        <v>580</v>
      </c>
      <c r="C94" s="262">
        <v>37</v>
      </c>
    </row>
    <row r="95" spans="1:3" s="264" customFormat="1" ht="23.25" x14ac:dyDescent="0.35">
      <c r="A95" s="479"/>
      <c r="B95" s="261" t="s">
        <v>581</v>
      </c>
      <c r="C95" s="262">
        <v>40</v>
      </c>
    </row>
    <row r="96" spans="1:3" s="264" customFormat="1" ht="23.25" x14ac:dyDescent="0.35">
      <c r="A96" s="479"/>
      <c r="B96" s="261" t="s">
        <v>582</v>
      </c>
      <c r="C96" s="262">
        <v>416</v>
      </c>
    </row>
    <row r="97" spans="1:3" s="264" customFormat="1" ht="46.5" x14ac:dyDescent="0.35">
      <c r="A97" s="479"/>
      <c r="B97" s="261" t="s">
        <v>583</v>
      </c>
      <c r="C97" s="262">
        <v>15</v>
      </c>
    </row>
    <row r="98" spans="1:3" s="264" customFormat="1" ht="46.5" x14ac:dyDescent="0.35">
      <c r="A98" s="479"/>
      <c r="B98" s="261" t="s">
        <v>584</v>
      </c>
      <c r="C98" s="262">
        <v>7</v>
      </c>
    </row>
    <row r="99" spans="1:3" s="264" customFormat="1" ht="23.25" x14ac:dyDescent="0.35">
      <c r="A99" s="479"/>
      <c r="B99" s="261" t="s">
        <v>585</v>
      </c>
      <c r="C99" s="262">
        <v>43</v>
      </c>
    </row>
    <row r="100" spans="1:3" s="264" customFormat="1" ht="23.25" x14ac:dyDescent="0.35">
      <c r="A100" s="479"/>
      <c r="B100" s="261" t="s">
        <v>586</v>
      </c>
      <c r="C100" s="262">
        <v>20</v>
      </c>
    </row>
    <row r="101" spans="1:3" s="264" customFormat="1" ht="23.25" x14ac:dyDescent="0.35">
      <c r="A101" s="479"/>
      <c r="B101" s="261" t="s">
        <v>587</v>
      </c>
      <c r="C101" s="262">
        <v>264</v>
      </c>
    </row>
    <row r="102" spans="1:3" s="264" customFormat="1" ht="23.25" x14ac:dyDescent="0.35">
      <c r="A102" s="479"/>
      <c r="B102" s="261" t="s">
        <v>588</v>
      </c>
      <c r="C102" s="262">
        <v>64</v>
      </c>
    </row>
    <row r="103" spans="1:3" s="264" customFormat="1" ht="23.25" x14ac:dyDescent="0.35">
      <c r="A103" s="479"/>
      <c r="B103" s="261" t="s">
        <v>589</v>
      </c>
      <c r="C103" s="262">
        <v>99</v>
      </c>
    </row>
    <row r="104" spans="1:3" s="264" customFormat="1" ht="46.5" x14ac:dyDescent="0.35">
      <c r="A104" s="479"/>
      <c r="B104" s="261" t="s">
        <v>590</v>
      </c>
      <c r="C104" s="262">
        <v>103</v>
      </c>
    </row>
    <row r="105" spans="1:3" s="264" customFormat="1" ht="23.25" x14ac:dyDescent="0.35">
      <c r="A105" s="479"/>
      <c r="B105" s="261" t="s">
        <v>591</v>
      </c>
      <c r="C105" s="262">
        <v>90</v>
      </c>
    </row>
    <row r="106" spans="1:3" s="264" customFormat="1" ht="23.25" x14ac:dyDescent="0.35">
      <c r="A106" s="479"/>
      <c r="B106" s="261" t="s">
        <v>592</v>
      </c>
      <c r="C106" s="262">
        <v>60</v>
      </c>
    </row>
    <row r="107" spans="1:3" s="264" customFormat="1" ht="23.25" x14ac:dyDescent="0.35">
      <c r="A107" s="479"/>
      <c r="B107" s="261" t="s">
        <v>593</v>
      </c>
      <c r="C107" s="262">
        <v>60</v>
      </c>
    </row>
    <row r="108" spans="1:3" s="264" customFormat="1" ht="23.25" x14ac:dyDescent="0.35">
      <c r="A108" s="479"/>
      <c r="B108" s="261" t="s">
        <v>594</v>
      </c>
      <c r="C108" s="262">
        <v>77</v>
      </c>
    </row>
    <row r="109" spans="1:3" s="264" customFormat="1" ht="23.25" x14ac:dyDescent="0.35">
      <c r="A109" s="479"/>
      <c r="B109" s="261" t="s">
        <v>595</v>
      </c>
      <c r="C109" s="262">
        <v>73</v>
      </c>
    </row>
    <row r="110" spans="1:3" s="264" customFormat="1" ht="23.25" x14ac:dyDescent="0.35">
      <c r="A110" s="479"/>
      <c r="B110" s="261" t="s">
        <v>596</v>
      </c>
      <c r="C110" s="262">
        <v>29</v>
      </c>
    </row>
    <row r="111" spans="1:3" s="264" customFormat="1" ht="23.25" x14ac:dyDescent="0.35">
      <c r="A111" s="479"/>
      <c r="B111" s="261" t="s">
        <v>597</v>
      </c>
      <c r="C111" s="262">
        <v>18</v>
      </c>
    </row>
    <row r="112" spans="1:3" s="264" customFormat="1" ht="23.25" x14ac:dyDescent="0.35">
      <c r="A112" s="479"/>
      <c r="B112" s="261" t="s">
        <v>598</v>
      </c>
      <c r="C112" s="262">
        <v>23</v>
      </c>
    </row>
    <row r="113" spans="1:3" s="264" customFormat="1" ht="23.25" x14ac:dyDescent="0.35">
      <c r="A113" s="479"/>
      <c r="B113" s="261" t="s">
        <v>599</v>
      </c>
      <c r="C113" s="262">
        <v>24</v>
      </c>
    </row>
    <row r="114" spans="1:3" s="264" customFormat="1" ht="23.25" x14ac:dyDescent="0.35">
      <c r="A114" s="479"/>
      <c r="B114" s="261" t="s">
        <v>600</v>
      </c>
      <c r="C114" s="262">
        <v>57</v>
      </c>
    </row>
    <row r="115" spans="1:3" s="264" customFormat="1" ht="23.25" x14ac:dyDescent="0.35">
      <c r="A115" s="479"/>
      <c r="B115" s="261" t="s">
        <v>601</v>
      </c>
      <c r="C115" s="262">
        <v>8</v>
      </c>
    </row>
    <row r="116" spans="1:3" s="264" customFormat="1" ht="23.25" x14ac:dyDescent="0.35">
      <c r="A116" s="479"/>
      <c r="B116" s="261" t="s">
        <v>602</v>
      </c>
      <c r="C116" s="262">
        <v>19</v>
      </c>
    </row>
    <row r="117" spans="1:3" s="264" customFormat="1" ht="23.25" x14ac:dyDescent="0.35">
      <c r="A117" s="479"/>
      <c r="B117" s="261" t="s">
        <v>603</v>
      </c>
      <c r="C117" s="262">
        <v>19</v>
      </c>
    </row>
    <row r="118" spans="1:3" s="264" customFormat="1" ht="23.25" x14ac:dyDescent="0.35">
      <c r="A118" s="479"/>
      <c r="B118" s="261" t="s">
        <v>604</v>
      </c>
      <c r="C118" s="262">
        <v>32</v>
      </c>
    </row>
    <row r="119" spans="1:3" s="264" customFormat="1" ht="23.25" x14ac:dyDescent="0.35">
      <c r="A119" s="479"/>
      <c r="B119" s="261" t="s">
        <v>605</v>
      </c>
      <c r="C119" s="262">
        <v>108</v>
      </c>
    </row>
    <row r="120" spans="1:3" s="264" customFormat="1" ht="46.5" x14ac:dyDescent="0.35">
      <c r="A120" s="479"/>
      <c r="B120" s="261" t="s">
        <v>606</v>
      </c>
      <c r="C120" s="262">
        <v>43</v>
      </c>
    </row>
    <row r="121" spans="1:3" s="264" customFormat="1" ht="23.25" x14ac:dyDescent="0.35">
      <c r="A121" s="479"/>
      <c r="B121" s="261" t="s">
        <v>607</v>
      </c>
      <c r="C121" s="262">
        <v>136</v>
      </c>
    </row>
    <row r="122" spans="1:3" s="264" customFormat="1" ht="23.25" x14ac:dyDescent="0.35">
      <c r="A122" s="479"/>
      <c r="B122" s="261" t="s">
        <v>608</v>
      </c>
      <c r="C122" s="262">
        <v>66</v>
      </c>
    </row>
    <row r="123" spans="1:3" s="264" customFormat="1" ht="23.25" x14ac:dyDescent="0.35">
      <c r="A123" s="479"/>
      <c r="B123" s="261" t="s">
        <v>609</v>
      </c>
      <c r="C123" s="262">
        <v>36</v>
      </c>
    </row>
    <row r="124" spans="1:3" ht="22.5" x14ac:dyDescent="0.3">
      <c r="A124" s="479"/>
      <c r="B124" s="260" t="s">
        <v>53</v>
      </c>
      <c r="C124" s="256">
        <f>SUM(C61:C123)</f>
        <v>5098</v>
      </c>
    </row>
    <row r="125" spans="1:3" s="264" customFormat="1" ht="23.25" x14ac:dyDescent="0.35">
      <c r="A125" s="479" t="s">
        <v>610</v>
      </c>
      <c r="B125" s="261" t="s">
        <v>611</v>
      </c>
      <c r="C125" s="262">
        <v>26</v>
      </c>
    </row>
    <row r="126" spans="1:3" s="264" customFormat="1" ht="23.25" x14ac:dyDescent="0.35">
      <c r="A126" s="479"/>
      <c r="B126" s="261" t="s">
        <v>612</v>
      </c>
      <c r="C126" s="262">
        <v>32</v>
      </c>
    </row>
    <row r="127" spans="1:3" s="264" customFormat="1" ht="23.25" x14ac:dyDescent="0.35">
      <c r="A127" s="479"/>
      <c r="B127" s="261" t="s">
        <v>613</v>
      </c>
      <c r="C127" s="262">
        <v>16</v>
      </c>
    </row>
    <row r="128" spans="1:3" s="264" customFormat="1" ht="23.25" x14ac:dyDescent="0.35">
      <c r="A128" s="479"/>
      <c r="B128" s="261" t="s">
        <v>614</v>
      </c>
      <c r="C128" s="262">
        <v>34</v>
      </c>
    </row>
    <row r="129" spans="1:3" s="264" customFormat="1" ht="23.25" x14ac:dyDescent="0.35">
      <c r="A129" s="479"/>
      <c r="B129" s="261" t="s">
        <v>615</v>
      </c>
      <c r="C129" s="262">
        <v>26</v>
      </c>
    </row>
    <row r="130" spans="1:3" s="264" customFormat="1" ht="23.25" x14ac:dyDescent="0.35">
      <c r="A130" s="479"/>
      <c r="B130" s="261" t="s">
        <v>616</v>
      </c>
      <c r="C130" s="262">
        <v>49</v>
      </c>
    </row>
    <row r="131" spans="1:3" s="264" customFormat="1" ht="23.25" x14ac:dyDescent="0.35">
      <c r="A131" s="479"/>
      <c r="B131" s="261" t="s">
        <v>617</v>
      </c>
      <c r="C131" s="262">
        <v>22</v>
      </c>
    </row>
    <row r="132" spans="1:3" s="264" customFormat="1" ht="23.25" x14ac:dyDescent="0.35">
      <c r="A132" s="479"/>
      <c r="B132" s="261" t="s">
        <v>618</v>
      </c>
      <c r="C132" s="262">
        <v>30</v>
      </c>
    </row>
    <row r="133" spans="1:3" s="264" customFormat="1" ht="23.25" x14ac:dyDescent="0.35">
      <c r="A133" s="479"/>
      <c r="B133" s="261" t="s">
        <v>619</v>
      </c>
      <c r="C133" s="262">
        <v>40</v>
      </c>
    </row>
    <row r="134" spans="1:3" s="264" customFormat="1" ht="23.25" x14ac:dyDescent="0.35">
      <c r="A134" s="479"/>
      <c r="B134" s="261" t="s">
        <v>620</v>
      </c>
      <c r="C134" s="262">
        <v>34</v>
      </c>
    </row>
    <row r="135" spans="1:3" s="264" customFormat="1" ht="23.25" x14ac:dyDescent="0.35">
      <c r="A135" s="479"/>
      <c r="B135" s="261" t="s">
        <v>621</v>
      </c>
      <c r="C135" s="262">
        <v>14</v>
      </c>
    </row>
    <row r="136" spans="1:3" s="264" customFormat="1" ht="23.25" x14ac:dyDescent="0.35">
      <c r="A136" s="479"/>
      <c r="B136" s="261" t="s">
        <v>622</v>
      </c>
      <c r="C136" s="262">
        <v>28</v>
      </c>
    </row>
    <row r="137" spans="1:3" s="264" customFormat="1" ht="23.25" x14ac:dyDescent="0.35">
      <c r="A137" s="479"/>
      <c r="B137" s="261" t="s">
        <v>623</v>
      </c>
      <c r="C137" s="262">
        <v>17</v>
      </c>
    </row>
    <row r="138" spans="1:3" s="264" customFormat="1" ht="23.25" x14ac:dyDescent="0.35">
      <c r="A138" s="479"/>
      <c r="B138" s="261" t="s">
        <v>624</v>
      </c>
      <c r="C138" s="262">
        <v>29</v>
      </c>
    </row>
    <row r="139" spans="1:3" s="264" customFormat="1" ht="23.25" x14ac:dyDescent="0.35">
      <c r="A139" s="479"/>
      <c r="B139" s="261" t="s">
        <v>625</v>
      </c>
      <c r="C139" s="262">
        <v>18</v>
      </c>
    </row>
    <row r="140" spans="1:3" s="264" customFormat="1" ht="23.25" x14ac:dyDescent="0.35">
      <c r="A140" s="479"/>
      <c r="B140" s="261" t="s">
        <v>626</v>
      </c>
      <c r="C140" s="262">
        <v>26</v>
      </c>
    </row>
    <row r="141" spans="1:3" s="264" customFormat="1" ht="23.25" x14ac:dyDescent="0.35">
      <c r="A141" s="479"/>
      <c r="B141" s="261" t="s">
        <v>627</v>
      </c>
      <c r="C141" s="262">
        <v>20</v>
      </c>
    </row>
    <row r="142" spans="1:3" s="264" customFormat="1" ht="23.25" x14ac:dyDescent="0.35">
      <c r="A142" s="479"/>
      <c r="B142" s="261" t="s">
        <v>628</v>
      </c>
      <c r="C142" s="262">
        <v>21</v>
      </c>
    </row>
    <row r="143" spans="1:3" s="264" customFormat="1" ht="23.25" x14ac:dyDescent="0.35">
      <c r="A143" s="479"/>
      <c r="B143" s="261" t="s">
        <v>629</v>
      </c>
      <c r="C143" s="262">
        <v>20</v>
      </c>
    </row>
    <row r="144" spans="1:3" s="264" customFormat="1" ht="23.25" x14ac:dyDescent="0.35">
      <c r="A144" s="479"/>
      <c r="B144" s="261" t="s">
        <v>630</v>
      </c>
      <c r="C144" s="262">
        <v>21</v>
      </c>
    </row>
    <row r="145" spans="1:3" s="264" customFormat="1" ht="23.25" x14ac:dyDescent="0.35">
      <c r="A145" s="479"/>
      <c r="B145" s="261" t="s">
        <v>631</v>
      </c>
      <c r="C145" s="262">
        <v>25</v>
      </c>
    </row>
    <row r="146" spans="1:3" s="264" customFormat="1" ht="23.25" x14ac:dyDescent="0.35">
      <c r="A146" s="479"/>
      <c r="B146" s="261" t="s">
        <v>632</v>
      </c>
      <c r="C146" s="262">
        <v>17</v>
      </c>
    </row>
    <row r="147" spans="1:3" s="264" customFormat="1" ht="23.25" x14ac:dyDescent="0.35">
      <c r="A147" s="479"/>
      <c r="B147" s="261" t="s">
        <v>633</v>
      </c>
      <c r="C147" s="262">
        <v>31</v>
      </c>
    </row>
    <row r="148" spans="1:3" s="264" customFormat="1" ht="23.25" x14ac:dyDescent="0.35">
      <c r="A148" s="479"/>
      <c r="B148" s="261" t="s">
        <v>634</v>
      </c>
      <c r="C148" s="262">
        <v>26</v>
      </c>
    </row>
    <row r="149" spans="1:3" s="264" customFormat="1" ht="23.25" x14ac:dyDescent="0.35">
      <c r="A149" s="479"/>
      <c r="B149" s="261" t="s">
        <v>635</v>
      </c>
      <c r="C149" s="262">
        <v>23</v>
      </c>
    </row>
    <row r="150" spans="1:3" s="264" customFormat="1" ht="23.25" x14ac:dyDescent="0.35">
      <c r="A150" s="479"/>
      <c r="B150" s="261" t="s">
        <v>636</v>
      </c>
      <c r="C150" s="262">
        <v>12</v>
      </c>
    </row>
    <row r="151" spans="1:3" s="264" customFormat="1" ht="23.25" x14ac:dyDescent="0.35">
      <c r="A151" s="479"/>
      <c r="B151" s="261" t="s">
        <v>637</v>
      </c>
      <c r="C151" s="262">
        <v>17</v>
      </c>
    </row>
    <row r="152" spans="1:3" s="264" customFormat="1" ht="23.25" x14ac:dyDescent="0.35">
      <c r="A152" s="479"/>
      <c r="B152" s="261" t="s">
        <v>638</v>
      </c>
      <c r="C152" s="262">
        <v>27</v>
      </c>
    </row>
    <row r="153" spans="1:3" s="264" customFormat="1" ht="23.25" x14ac:dyDescent="0.35">
      <c r="A153" s="479"/>
      <c r="B153" s="261" t="s">
        <v>639</v>
      </c>
      <c r="C153" s="262">
        <v>14</v>
      </c>
    </row>
    <row r="154" spans="1:3" s="264" customFormat="1" ht="23.25" x14ac:dyDescent="0.35">
      <c r="A154" s="479"/>
      <c r="B154" s="261" t="s">
        <v>640</v>
      </c>
      <c r="C154" s="262">
        <v>15</v>
      </c>
    </row>
    <row r="155" spans="1:3" s="264" customFormat="1" ht="23.25" x14ac:dyDescent="0.35">
      <c r="A155" s="479"/>
      <c r="B155" s="261" t="s">
        <v>641</v>
      </c>
      <c r="C155" s="262">
        <v>49</v>
      </c>
    </row>
    <row r="156" spans="1:3" s="264" customFormat="1" ht="23.25" x14ac:dyDescent="0.35">
      <c r="A156" s="479"/>
      <c r="B156" s="261" t="s">
        <v>642</v>
      </c>
      <c r="C156" s="262">
        <v>28</v>
      </c>
    </row>
    <row r="157" spans="1:3" s="264" customFormat="1" ht="23.25" x14ac:dyDescent="0.35">
      <c r="A157" s="479"/>
      <c r="B157" s="261" t="s">
        <v>643</v>
      </c>
      <c r="C157" s="262">
        <v>37</v>
      </c>
    </row>
    <row r="158" spans="1:3" s="264" customFormat="1" ht="23.25" x14ac:dyDescent="0.35">
      <c r="A158" s="479"/>
      <c r="B158" s="261" t="s">
        <v>644</v>
      </c>
      <c r="C158" s="262">
        <v>70</v>
      </c>
    </row>
    <row r="159" spans="1:3" s="264" customFormat="1" ht="23.25" x14ac:dyDescent="0.35">
      <c r="A159" s="479"/>
      <c r="B159" s="261" t="s">
        <v>645</v>
      </c>
      <c r="C159" s="262">
        <v>46</v>
      </c>
    </row>
    <row r="160" spans="1:3" s="264" customFormat="1" ht="23.25" x14ac:dyDescent="0.35">
      <c r="A160" s="479"/>
      <c r="B160" s="261" t="s">
        <v>646</v>
      </c>
      <c r="C160" s="262">
        <v>38</v>
      </c>
    </row>
    <row r="161" spans="1:3" s="264" customFormat="1" ht="23.25" x14ac:dyDescent="0.35">
      <c r="A161" s="479"/>
      <c r="B161" s="261" t="s">
        <v>647</v>
      </c>
      <c r="C161" s="262">
        <v>20</v>
      </c>
    </row>
    <row r="162" spans="1:3" s="264" customFormat="1" ht="23.25" x14ac:dyDescent="0.35">
      <c r="A162" s="479"/>
      <c r="B162" s="261" t="s">
        <v>648</v>
      </c>
      <c r="C162" s="262">
        <v>18</v>
      </c>
    </row>
    <row r="163" spans="1:3" s="264" customFormat="1" ht="23.25" x14ac:dyDescent="0.35">
      <c r="A163" s="479"/>
      <c r="B163" s="261" t="s">
        <v>649</v>
      </c>
      <c r="C163" s="262">
        <v>16</v>
      </c>
    </row>
    <row r="164" spans="1:3" s="264" customFormat="1" ht="23.25" x14ac:dyDescent="0.35">
      <c r="A164" s="479"/>
      <c r="B164" s="261" t="s">
        <v>650</v>
      </c>
      <c r="C164" s="262">
        <v>21</v>
      </c>
    </row>
    <row r="165" spans="1:3" s="264" customFormat="1" ht="23.25" x14ac:dyDescent="0.35">
      <c r="A165" s="479"/>
      <c r="B165" s="261" t="s">
        <v>651</v>
      </c>
      <c r="C165" s="262">
        <v>14</v>
      </c>
    </row>
    <row r="166" spans="1:3" s="264" customFormat="1" ht="23.25" x14ac:dyDescent="0.35">
      <c r="A166" s="479"/>
      <c r="B166" s="261" t="s">
        <v>652</v>
      </c>
      <c r="C166" s="262">
        <v>23</v>
      </c>
    </row>
    <row r="167" spans="1:3" s="264" customFormat="1" ht="46.5" x14ac:dyDescent="0.35">
      <c r="A167" s="479"/>
      <c r="B167" s="261" t="s">
        <v>653</v>
      </c>
      <c r="C167" s="262">
        <v>17</v>
      </c>
    </row>
    <row r="168" spans="1:3" s="264" customFormat="1" ht="23.25" x14ac:dyDescent="0.35">
      <c r="A168" s="479"/>
      <c r="B168" s="261" t="s">
        <v>654</v>
      </c>
      <c r="C168" s="262">
        <v>37</v>
      </c>
    </row>
    <row r="169" spans="1:3" s="264" customFormat="1" ht="46.5" x14ac:dyDescent="0.35">
      <c r="A169" s="479"/>
      <c r="B169" s="261" t="s">
        <v>655</v>
      </c>
      <c r="C169" s="262">
        <v>22</v>
      </c>
    </row>
    <row r="170" spans="1:3" s="264" customFormat="1" ht="23.25" x14ac:dyDescent="0.35">
      <c r="A170" s="479"/>
      <c r="B170" s="261" t="s">
        <v>656</v>
      </c>
      <c r="C170" s="262">
        <v>19</v>
      </c>
    </row>
    <row r="171" spans="1:3" s="264" customFormat="1" ht="23.25" x14ac:dyDescent="0.35">
      <c r="A171" s="479"/>
      <c r="B171" s="261" t="s">
        <v>657</v>
      </c>
      <c r="C171" s="262">
        <v>13</v>
      </c>
    </row>
    <row r="172" spans="1:3" s="264" customFormat="1" ht="46.5" x14ac:dyDescent="0.35">
      <c r="A172" s="479"/>
      <c r="B172" s="261" t="s">
        <v>658</v>
      </c>
      <c r="C172" s="262">
        <v>15</v>
      </c>
    </row>
    <row r="173" spans="1:3" s="264" customFormat="1" ht="46.5" x14ac:dyDescent="0.35">
      <c r="A173" s="479"/>
      <c r="B173" s="261" t="s">
        <v>659</v>
      </c>
      <c r="C173" s="262">
        <v>11</v>
      </c>
    </row>
    <row r="174" spans="1:3" s="264" customFormat="1" ht="46.5" x14ac:dyDescent="0.35">
      <c r="A174" s="479"/>
      <c r="B174" s="261" t="s">
        <v>660</v>
      </c>
      <c r="C174" s="262">
        <v>21</v>
      </c>
    </row>
    <row r="175" spans="1:3" s="264" customFormat="1" ht="23.25" x14ac:dyDescent="0.35">
      <c r="A175" s="479"/>
      <c r="B175" s="261" t="s">
        <v>661</v>
      </c>
      <c r="C175" s="262">
        <v>12</v>
      </c>
    </row>
    <row r="176" spans="1:3" s="264" customFormat="1" ht="23.25" x14ac:dyDescent="0.35">
      <c r="A176" s="479"/>
      <c r="B176" s="261" t="s">
        <v>662</v>
      </c>
      <c r="C176" s="262">
        <v>21</v>
      </c>
    </row>
    <row r="177" spans="1:3" s="264" customFormat="1" ht="23.25" x14ac:dyDescent="0.35">
      <c r="A177" s="479"/>
      <c r="B177" s="261" t="s">
        <v>663</v>
      </c>
      <c r="C177" s="262">
        <v>147</v>
      </c>
    </row>
    <row r="178" spans="1:3" s="264" customFormat="1" ht="23.25" x14ac:dyDescent="0.35">
      <c r="A178" s="479"/>
      <c r="B178" s="261" t="s">
        <v>664</v>
      </c>
      <c r="C178" s="262">
        <v>117</v>
      </c>
    </row>
    <row r="179" spans="1:3" s="264" customFormat="1" ht="23.25" x14ac:dyDescent="0.35">
      <c r="A179" s="479"/>
      <c r="B179" s="261" t="s">
        <v>665</v>
      </c>
      <c r="C179" s="262">
        <v>33</v>
      </c>
    </row>
    <row r="180" spans="1:3" s="264" customFormat="1" ht="46.5" x14ac:dyDescent="0.35">
      <c r="A180" s="479"/>
      <c r="B180" s="261" t="s">
        <v>666</v>
      </c>
      <c r="C180" s="262">
        <v>29</v>
      </c>
    </row>
    <row r="181" spans="1:3" s="264" customFormat="1" ht="23.25" x14ac:dyDescent="0.35">
      <c r="A181" s="479"/>
      <c r="B181" s="261" t="s">
        <v>667</v>
      </c>
      <c r="C181" s="262">
        <v>23</v>
      </c>
    </row>
    <row r="182" spans="1:3" s="264" customFormat="1" ht="23.25" x14ac:dyDescent="0.35">
      <c r="A182" s="479"/>
      <c r="B182" s="261" t="s">
        <v>668</v>
      </c>
      <c r="C182" s="262">
        <v>33</v>
      </c>
    </row>
    <row r="183" spans="1:3" s="264" customFormat="1" ht="23.25" x14ac:dyDescent="0.35">
      <c r="A183" s="479"/>
      <c r="B183" s="261" t="s">
        <v>669</v>
      </c>
      <c r="C183" s="262">
        <v>18</v>
      </c>
    </row>
    <row r="184" spans="1:3" s="264" customFormat="1" ht="23.25" x14ac:dyDescent="0.35">
      <c r="A184" s="479"/>
      <c r="B184" s="261" t="s">
        <v>670</v>
      </c>
      <c r="C184" s="262">
        <v>19</v>
      </c>
    </row>
    <row r="185" spans="1:3" s="264" customFormat="1" ht="23.25" x14ac:dyDescent="0.35">
      <c r="A185" s="479"/>
      <c r="B185" s="261" t="s">
        <v>671</v>
      </c>
      <c r="C185" s="262">
        <v>17</v>
      </c>
    </row>
    <row r="186" spans="1:3" s="264" customFormat="1" ht="46.5" x14ac:dyDescent="0.35">
      <c r="A186" s="479"/>
      <c r="B186" s="261" t="s">
        <v>672</v>
      </c>
      <c r="C186" s="262">
        <v>32</v>
      </c>
    </row>
    <row r="187" spans="1:3" s="264" customFormat="1" ht="46.5" x14ac:dyDescent="0.35">
      <c r="A187" s="479"/>
      <c r="B187" s="261" t="s">
        <v>673</v>
      </c>
      <c r="C187" s="262">
        <v>50</v>
      </c>
    </row>
    <row r="188" spans="1:3" s="264" customFormat="1" ht="46.5" x14ac:dyDescent="0.35">
      <c r="A188" s="479"/>
      <c r="B188" s="261" t="s">
        <v>674</v>
      </c>
      <c r="C188" s="262">
        <v>36</v>
      </c>
    </row>
    <row r="189" spans="1:3" s="264" customFormat="1" ht="23.25" x14ac:dyDescent="0.35">
      <c r="A189" s="479"/>
      <c r="B189" s="261" t="s">
        <v>675</v>
      </c>
      <c r="C189" s="262">
        <v>36</v>
      </c>
    </row>
    <row r="190" spans="1:3" s="264" customFormat="1" ht="23.25" x14ac:dyDescent="0.35">
      <c r="A190" s="479"/>
      <c r="B190" s="261" t="s">
        <v>676</v>
      </c>
      <c r="C190" s="262">
        <v>44</v>
      </c>
    </row>
    <row r="191" spans="1:3" s="264" customFormat="1" ht="23.25" x14ac:dyDescent="0.35">
      <c r="A191" s="479"/>
      <c r="B191" s="261" t="s">
        <v>677</v>
      </c>
      <c r="C191" s="262">
        <v>17</v>
      </c>
    </row>
    <row r="192" spans="1:3" s="264" customFormat="1" ht="23.25" x14ac:dyDescent="0.35">
      <c r="A192" s="479"/>
      <c r="B192" s="261" t="s">
        <v>678</v>
      </c>
      <c r="C192" s="262">
        <v>28</v>
      </c>
    </row>
    <row r="193" spans="1:3" s="264" customFormat="1" ht="23.25" x14ac:dyDescent="0.35">
      <c r="A193" s="479"/>
      <c r="B193" s="261" t="s">
        <v>679</v>
      </c>
      <c r="C193" s="262">
        <v>69</v>
      </c>
    </row>
    <row r="194" spans="1:3" s="264" customFormat="1" ht="46.5" x14ac:dyDescent="0.35">
      <c r="A194" s="479"/>
      <c r="B194" s="261" t="s">
        <v>680</v>
      </c>
      <c r="C194" s="262">
        <v>39</v>
      </c>
    </row>
    <row r="195" spans="1:3" s="264" customFormat="1" ht="23.25" x14ac:dyDescent="0.35">
      <c r="A195" s="479"/>
      <c r="B195" s="261" t="s">
        <v>681</v>
      </c>
      <c r="C195" s="262">
        <v>97</v>
      </c>
    </row>
    <row r="196" spans="1:3" s="264" customFormat="1" ht="46.5" x14ac:dyDescent="0.35">
      <c r="A196" s="479"/>
      <c r="B196" s="261" t="s">
        <v>682</v>
      </c>
      <c r="C196" s="262">
        <v>43</v>
      </c>
    </row>
    <row r="197" spans="1:3" ht="22.5" x14ac:dyDescent="0.3">
      <c r="A197" s="479"/>
      <c r="B197" s="260" t="s">
        <v>53</v>
      </c>
      <c r="C197" s="256">
        <f>SUM(C125:C196)</f>
        <v>2225</v>
      </c>
    </row>
    <row r="198" spans="1:3" ht="69.75" x14ac:dyDescent="0.35">
      <c r="A198" s="468" t="s">
        <v>683</v>
      </c>
      <c r="B198" s="257" t="s">
        <v>684</v>
      </c>
      <c r="C198" s="258">
        <v>26</v>
      </c>
    </row>
    <row r="199" spans="1:3" ht="46.5" x14ac:dyDescent="0.35">
      <c r="A199" s="468"/>
      <c r="B199" s="257" t="s">
        <v>685</v>
      </c>
      <c r="C199" s="258">
        <v>48</v>
      </c>
    </row>
    <row r="200" spans="1:3" ht="69.75" x14ac:dyDescent="0.35">
      <c r="A200" s="468"/>
      <c r="B200" s="257" t="s">
        <v>686</v>
      </c>
      <c r="C200" s="258">
        <v>201</v>
      </c>
    </row>
    <row r="201" spans="1:3" ht="23.25" x14ac:dyDescent="0.35">
      <c r="A201" s="468"/>
      <c r="B201" s="257" t="s">
        <v>687</v>
      </c>
      <c r="C201" s="258">
        <v>52</v>
      </c>
    </row>
    <row r="202" spans="1:3" ht="46.5" x14ac:dyDescent="0.35">
      <c r="A202" s="468"/>
      <c r="B202" s="257" t="s">
        <v>688</v>
      </c>
      <c r="C202" s="258">
        <v>24</v>
      </c>
    </row>
    <row r="203" spans="1:3" ht="69.75" x14ac:dyDescent="0.35">
      <c r="A203" s="468"/>
      <c r="B203" s="257" t="s">
        <v>689</v>
      </c>
      <c r="C203" s="258">
        <v>313</v>
      </c>
    </row>
    <row r="204" spans="1:3" ht="46.5" x14ac:dyDescent="0.35">
      <c r="A204" s="468"/>
      <c r="B204" s="265" t="s">
        <v>690</v>
      </c>
      <c r="C204" s="258">
        <v>82</v>
      </c>
    </row>
    <row r="205" spans="1:3" ht="22.5" x14ac:dyDescent="0.3">
      <c r="A205" s="468"/>
      <c r="B205" s="260" t="s">
        <v>53</v>
      </c>
      <c r="C205" s="256">
        <f>SUM(C198:C204)</f>
        <v>746</v>
      </c>
    </row>
    <row r="206" spans="1:3" ht="45.75" customHeight="1" x14ac:dyDescent="0.35">
      <c r="A206" s="468" t="s">
        <v>691</v>
      </c>
      <c r="B206" s="257" t="s">
        <v>692</v>
      </c>
      <c r="C206" s="258">
        <v>245</v>
      </c>
    </row>
    <row r="207" spans="1:3" ht="45.75" customHeight="1" x14ac:dyDescent="0.35">
      <c r="A207" s="468"/>
      <c r="B207" s="257" t="s">
        <v>693</v>
      </c>
      <c r="C207" s="258">
        <v>144</v>
      </c>
    </row>
    <row r="208" spans="1:3" ht="45.75" customHeight="1" x14ac:dyDescent="0.3">
      <c r="A208" s="468"/>
      <c r="B208" s="260" t="s">
        <v>53</v>
      </c>
      <c r="C208" s="256">
        <f>C206+C207</f>
        <v>389</v>
      </c>
    </row>
    <row r="209" spans="1:3" s="266" customFormat="1" ht="55.5" customHeight="1" x14ac:dyDescent="0.35">
      <c r="A209" s="468" t="s">
        <v>694</v>
      </c>
      <c r="B209" s="257" t="s">
        <v>695</v>
      </c>
      <c r="C209" s="258">
        <v>116</v>
      </c>
    </row>
    <row r="210" spans="1:3" s="266" customFormat="1" ht="55.5" customHeight="1" x14ac:dyDescent="0.35">
      <c r="A210" s="468"/>
      <c r="B210" s="257" t="s">
        <v>696</v>
      </c>
      <c r="C210" s="258">
        <v>17</v>
      </c>
    </row>
    <row r="211" spans="1:3" s="266" customFormat="1" ht="55.5" customHeight="1" x14ac:dyDescent="0.3">
      <c r="A211" s="468"/>
      <c r="B211" s="260" t="s">
        <v>53</v>
      </c>
      <c r="C211" s="256">
        <f>C209+C210</f>
        <v>133</v>
      </c>
    </row>
    <row r="212" spans="1:3" ht="63" customHeight="1" x14ac:dyDescent="0.35">
      <c r="A212" s="468" t="s">
        <v>697</v>
      </c>
      <c r="B212" s="257" t="s">
        <v>698</v>
      </c>
      <c r="C212" s="258">
        <v>300</v>
      </c>
    </row>
    <row r="213" spans="1:3" ht="46.5" x14ac:dyDescent="0.35">
      <c r="A213" s="468"/>
      <c r="B213" s="257" t="s">
        <v>699</v>
      </c>
      <c r="C213" s="258">
        <v>269</v>
      </c>
    </row>
    <row r="214" spans="1:3" ht="46.5" x14ac:dyDescent="0.35">
      <c r="A214" s="468"/>
      <c r="B214" s="257" t="s">
        <v>700</v>
      </c>
      <c r="C214" s="258">
        <v>250</v>
      </c>
    </row>
    <row r="215" spans="1:3" ht="46.5" x14ac:dyDescent="0.35">
      <c r="A215" s="468"/>
      <c r="B215" s="257" t="s">
        <v>701</v>
      </c>
      <c r="C215" s="258">
        <v>265</v>
      </c>
    </row>
    <row r="216" spans="1:3" ht="46.5" x14ac:dyDescent="0.35">
      <c r="A216" s="468"/>
      <c r="B216" s="257" t="s">
        <v>702</v>
      </c>
      <c r="C216" s="258">
        <v>338</v>
      </c>
    </row>
    <row r="217" spans="1:3" ht="46.5" x14ac:dyDescent="0.35">
      <c r="A217" s="468"/>
      <c r="B217" s="257" t="s">
        <v>703</v>
      </c>
      <c r="C217" s="258">
        <v>306</v>
      </c>
    </row>
    <row r="218" spans="1:3" ht="46.5" x14ac:dyDescent="0.35">
      <c r="A218" s="468"/>
      <c r="B218" s="257" t="s">
        <v>704</v>
      </c>
      <c r="C218" s="258">
        <v>280</v>
      </c>
    </row>
    <row r="219" spans="1:3" ht="46.5" x14ac:dyDescent="0.35">
      <c r="A219" s="468"/>
      <c r="B219" s="257" t="s">
        <v>705</v>
      </c>
      <c r="C219" s="258">
        <v>278</v>
      </c>
    </row>
    <row r="220" spans="1:3" ht="46.5" x14ac:dyDescent="0.35">
      <c r="A220" s="468"/>
      <c r="B220" s="257" t="s">
        <v>706</v>
      </c>
      <c r="C220" s="258">
        <v>348</v>
      </c>
    </row>
    <row r="221" spans="1:3" ht="46.5" x14ac:dyDescent="0.35">
      <c r="A221" s="468"/>
      <c r="B221" s="257" t="s">
        <v>707</v>
      </c>
      <c r="C221" s="258">
        <v>410</v>
      </c>
    </row>
    <row r="222" spans="1:3" ht="46.5" x14ac:dyDescent="0.35">
      <c r="A222" s="468"/>
      <c r="B222" s="257" t="s">
        <v>708</v>
      </c>
      <c r="C222" s="258">
        <v>178</v>
      </c>
    </row>
    <row r="223" spans="1:3" ht="46.5" x14ac:dyDescent="0.35">
      <c r="A223" s="468"/>
      <c r="B223" s="257" t="s">
        <v>709</v>
      </c>
      <c r="C223" s="258">
        <f>376+9</f>
        <v>385</v>
      </c>
    </row>
    <row r="224" spans="1:3" ht="46.5" x14ac:dyDescent="0.35">
      <c r="A224" s="468"/>
      <c r="B224" s="257" t="s">
        <v>710</v>
      </c>
      <c r="C224" s="258">
        <v>441</v>
      </c>
    </row>
    <row r="225" spans="1:3" ht="23.25" x14ac:dyDescent="0.35">
      <c r="A225" s="468"/>
      <c r="B225" s="257" t="s">
        <v>711</v>
      </c>
      <c r="C225" s="258">
        <v>462</v>
      </c>
    </row>
    <row r="226" spans="1:3" ht="37.5" customHeight="1" x14ac:dyDescent="0.3">
      <c r="A226" s="468"/>
      <c r="B226" s="260" t="s">
        <v>53</v>
      </c>
      <c r="C226" s="256">
        <f>SUM(C212:C225)</f>
        <v>4510</v>
      </c>
    </row>
    <row r="227" spans="1:3" ht="35.25" customHeight="1" x14ac:dyDescent="0.35">
      <c r="A227" s="468" t="s">
        <v>712</v>
      </c>
      <c r="B227" s="257" t="s">
        <v>713</v>
      </c>
      <c r="C227" s="258">
        <v>110</v>
      </c>
    </row>
    <row r="228" spans="1:3" ht="53.25" customHeight="1" x14ac:dyDescent="0.35">
      <c r="A228" s="468"/>
      <c r="B228" s="257" t="s">
        <v>714</v>
      </c>
      <c r="C228" s="258">
        <v>81</v>
      </c>
    </row>
    <row r="229" spans="1:3" ht="23.25" customHeight="1" x14ac:dyDescent="0.35">
      <c r="A229" s="468"/>
      <c r="B229" s="257" t="s">
        <v>715</v>
      </c>
      <c r="C229" s="258">
        <v>56</v>
      </c>
    </row>
    <row r="230" spans="1:3" ht="44.25" customHeight="1" x14ac:dyDescent="0.3">
      <c r="A230" s="468"/>
      <c r="B230" s="260" t="s">
        <v>53</v>
      </c>
      <c r="C230" s="256">
        <f>SUM(C227:C229)</f>
        <v>247</v>
      </c>
    </row>
    <row r="231" spans="1:3" s="266" customFormat="1" ht="23.25" x14ac:dyDescent="0.35">
      <c r="A231" s="468" t="s">
        <v>716</v>
      </c>
      <c r="B231" s="257" t="s">
        <v>717</v>
      </c>
      <c r="C231" s="258">
        <v>275</v>
      </c>
    </row>
    <row r="232" spans="1:3" s="266" customFormat="1" ht="23.25" x14ac:dyDescent="0.35">
      <c r="A232" s="468"/>
      <c r="B232" s="257" t="s">
        <v>718</v>
      </c>
      <c r="C232" s="258">
        <v>51</v>
      </c>
    </row>
    <row r="233" spans="1:3" s="266" customFormat="1" ht="46.5" x14ac:dyDescent="0.35">
      <c r="A233" s="468"/>
      <c r="B233" s="257" t="s">
        <v>719</v>
      </c>
      <c r="C233" s="258">
        <v>37</v>
      </c>
    </row>
    <row r="234" spans="1:3" s="266" customFormat="1" ht="23.25" x14ac:dyDescent="0.35">
      <c r="A234" s="468"/>
      <c r="B234" s="257" t="s">
        <v>720</v>
      </c>
      <c r="C234" s="258">
        <v>49</v>
      </c>
    </row>
    <row r="235" spans="1:3" s="266" customFormat="1" ht="37.5" customHeight="1" x14ac:dyDescent="0.3">
      <c r="A235" s="468"/>
      <c r="B235" s="260" t="s">
        <v>53</v>
      </c>
      <c r="C235" s="256">
        <f>SUM(C231:C234)</f>
        <v>412</v>
      </c>
    </row>
    <row r="236" spans="1:3" ht="61.5" customHeight="1" x14ac:dyDescent="0.35">
      <c r="A236" s="476" t="s">
        <v>721</v>
      </c>
      <c r="B236" s="265" t="s">
        <v>722</v>
      </c>
      <c r="C236" s="267">
        <v>16</v>
      </c>
    </row>
    <row r="237" spans="1:3" ht="61.5" customHeight="1" x14ac:dyDescent="0.3">
      <c r="A237" s="476"/>
      <c r="B237" s="260" t="s">
        <v>53</v>
      </c>
      <c r="C237" s="268">
        <f>C236</f>
        <v>16</v>
      </c>
    </row>
    <row r="238" spans="1:3" ht="42.75" customHeight="1" x14ac:dyDescent="0.35">
      <c r="A238" s="476" t="s">
        <v>723</v>
      </c>
      <c r="B238" s="265" t="s">
        <v>724</v>
      </c>
      <c r="C238" s="267">
        <v>53</v>
      </c>
    </row>
    <row r="239" spans="1:3" ht="42.75" customHeight="1" x14ac:dyDescent="0.35">
      <c r="A239" s="476"/>
      <c r="B239" s="265" t="s">
        <v>725</v>
      </c>
      <c r="C239" s="267">
        <v>22</v>
      </c>
    </row>
    <row r="240" spans="1:3" ht="42.75" customHeight="1" x14ac:dyDescent="0.3">
      <c r="A240" s="476"/>
      <c r="B240" s="260" t="s">
        <v>53</v>
      </c>
      <c r="C240" s="268">
        <f>C238+C239</f>
        <v>75</v>
      </c>
    </row>
    <row r="241" spans="1:6" ht="69.75" x14ac:dyDescent="0.35">
      <c r="A241" s="468" t="s">
        <v>726</v>
      </c>
      <c r="B241" s="257" t="s">
        <v>727</v>
      </c>
      <c r="C241" s="258">
        <v>697</v>
      </c>
    </row>
    <row r="242" spans="1:6" ht="46.5" x14ac:dyDescent="0.35">
      <c r="A242" s="468"/>
      <c r="B242" s="257" t="s">
        <v>728</v>
      </c>
      <c r="C242" s="258">
        <v>198</v>
      </c>
    </row>
    <row r="243" spans="1:6" ht="46.5" x14ac:dyDescent="0.35">
      <c r="A243" s="468"/>
      <c r="B243" s="257" t="s">
        <v>729</v>
      </c>
      <c r="C243" s="258">
        <v>240</v>
      </c>
    </row>
    <row r="244" spans="1:6" ht="46.5" x14ac:dyDescent="0.35">
      <c r="A244" s="468"/>
      <c r="B244" s="257" t="s">
        <v>730</v>
      </c>
      <c r="C244" s="258">
        <v>249</v>
      </c>
    </row>
    <row r="245" spans="1:6" ht="46.5" x14ac:dyDescent="0.35">
      <c r="A245" s="468"/>
      <c r="B245" s="257" t="s">
        <v>731</v>
      </c>
      <c r="C245" s="258">
        <v>280</v>
      </c>
    </row>
    <row r="246" spans="1:6" ht="46.5" x14ac:dyDescent="0.35">
      <c r="A246" s="468"/>
      <c r="B246" s="257" t="s">
        <v>732</v>
      </c>
      <c r="C246" s="258">
        <v>310</v>
      </c>
    </row>
    <row r="247" spans="1:6" ht="46.5" x14ac:dyDescent="0.35">
      <c r="A247" s="468"/>
      <c r="B247" s="257" t="s">
        <v>733</v>
      </c>
      <c r="C247" s="258">
        <v>280</v>
      </c>
    </row>
    <row r="248" spans="1:6" ht="46.5" x14ac:dyDescent="0.35">
      <c r="A248" s="468"/>
      <c r="B248" s="257" t="s">
        <v>734</v>
      </c>
      <c r="C248" s="258">
        <v>266</v>
      </c>
    </row>
    <row r="249" spans="1:6" ht="46.5" x14ac:dyDescent="0.35">
      <c r="A249" s="468"/>
      <c r="B249" s="257" t="s">
        <v>735</v>
      </c>
      <c r="C249" s="258">
        <v>200</v>
      </c>
    </row>
    <row r="250" spans="1:6" ht="46.5" x14ac:dyDescent="0.35">
      <c r="A250" s="468"/>
      <c r="B250" s="257" t="s">
        <v>736</v>
      </c>
      <c r="C250" s="258">
        <v>240</v>
      </c>
    </row>
    <row r="251" spans="1:6" ht="46.5" x14ac:dyDescent="0.35">
      <c r="A251" s="468"/>
      <c r="B251" s="257" t="s">
        <v>737</v>
      </c>
      <c r="C251" s="258">
        <v>257</v>
      </c>
    </row>
    <row r="252" spans="1:6" ht="52.5" customHeight="1" x14ac:dyDescent="0.35">
      <c r="A252" s="468"/>
      <c r="B252" s="257" t="s">
        <v>738</v>
      </c>
      <c r="C252" s="258">
        <v>280</v>
      </c>
    </row>
    <row r="253" spans="1:6" ht="38.25" customHeight="1" x14ac:dyDescent="0.35">
      <c r="A253" s="468"/>
      <c r="B253" s="257" t="s">
        <v>739</v>
      </c>
      <c r="C253" s="258">
        <v>80</v>
      </c>
    </row>
    <row r="254" spans="1:6" ht="38.25" customHeight="1" x14ac:dyDescent="0.35">
      <c r="A254" s="468"/>
      <c r="B254" s="257" t="s">
        <v>740</v>
      </c>
      <c r="C254" s="258">
        <v>290</v>
      </c>
    </row>
    <row r="255" spans="1:6" s="263" customFormat="1" ht="38.25" customHeight="1" x14ac:dyDescent="0.35">
      <c r="A255" s="468"/>
      <c r="B255" s="257" t="s">
        <v>741</v>
      </c>
      <c r="C255" s="258">
        <v>246</v>
      </c>
      <c r="D255" s="259"/>
      <c r="E255" s="259"/>
      <c r="F255" s="259"/>
    </row>
    <row r="256" spans="1:6" s="263" customFormat="1" ht="38.25" customHeight="1" x14ac:dyDescent="0.35">
      <c r="A256" s="468"/>
      <c r="B256" s="257" t="s">
        <v>742</v>
      </c>
      <c r="C256" s="258">
        <v>10</v>
      </c>
      <c r="D256" s="259"/>
      <c r="E256" s="259"/>
      <c r="F256" s="259"/>
    </row>
    <row r="257" spans="1:6" s="263" customFormat="1" ht="22.5" x14ac:dyDescent="0.3">
      <c r="A257" s="468"/>
      <c r="B257" s="260" t="s">
        <v>53</v>
      </c>
      <c r="C257" s="256">
        <f>SUM(C241:C256)</f>
        <v>4123</v>
      </c>
      <c r="D257" s="259"/>
      <c r="E257" s="259"/>
      <c r="F257" s="259"/>
    </row>
    <row r="258" spans="1:6" s="263" customFormat="1" ht="57.75" customHeight="1" x14ac:dyDescent="0.35">
      <c r="A258" s="468" t="s">
        <v>743</v>
      </c>
      <c r="B258" s="257" t="s">
        <v>744</v>
      </c>
      <c r="C258" s="258">
        <v>1000</v>
      </c>
      <c r="D258" s="259"/>
      <c r="E258" s="259"/>
      <c r="F258" s="259"/>
    </row>
    <row r="259" spans="1:6" s="263" customFormat="1" ht="41.25" customHeight="1" x14ac:dyDescent="0.35">
      <c r="A259" s="468"/>
      <c r="B259" s="257" t="s">
        <v>745</v>
      </c>
      <c r="C259" s="258">
        <v>140</v>
      </c>
      <c r="D259" s="259"/>
      <c r="E259" s="259"/>
      <c r="F259" s="259"/>
    </row>
    <row r="260" spans="1:6" s="263" customFormat="1" ht="51.75" customHeight="1" x14ac:dyDescent="0.35">
      <c r="A260" s="468"/>
      <c r="B260" s="257" t="s">
        <v>746</v>
      </c>
      <c r="C260" s="258">
        <v>38</v>
      </c>
      <c r="D260" s="259"/>
      <c r="E260" s="259"/>
      <c r="F260" s="259"/>
    </row>
    <row r="261" spans="1:6" s="263" customFormat="1" ht="35.25" customHeight="1" x14ac:dyDescent="0.3">
      <c r="A261" s="468"/>
      <c r="B261" s="260" t="s">
        <v>53</v>
      </c>
      <c r="C261" s="256">
        <f>SUM(C258:C260)</f>
        <v>1178</v>
      </c>
      <c r="D261" s="259"/>
      <c r="E261" s="259"/>
      <c r="F261" s="259"/>
    </row>
    <row r="262" spans="1:6" s="263" customFormat="1" ht="58.5" customHeight="1" x14ac:dyDescent="0.35">
      <c r="A262" s="468" t="s">
        <v>747</v>
      </c>
      <c r="B262" s="257" t="s">
        <v>748</v>
      </c>
      <c r="C262" s="258">
        <v>101</v>
      </c>
      <c r="D262" s="259"/>
      <c r="E262" s="259"/>
      <c r="F262" s="259"/>
    </row>
    <row r="263" spans="1:6" s="263" customFormat="1" ht="70.5" customHeight="1" x14ac:dyDescent="0.3">
      <c r="A263" s="468"/>
      <c r="B263" s="260" t="s">
        <v>53</v>
      </c>
      <c r="C263" s="256">
        <f>C262</f>
        <v>101</v>
      </c>
      <c r="D263" s="259"/>
      <c r="E263" s="259"/>
      <c r="F263" s="259"/>
    </row>
    <row r="264" spans="1:6" s="263" customFormat="1" ht="74.25" customHeight="1" x14ac:dyDescent="0.35">
      <c r="A264" s="468" t="s">
        <v>749</v>
      </c>
      <c r="B264" s="257" t="s">
        <v>750</v>
      </c>
      <c r="C264" s="258">
        <v>309</v>
      </c>
      <c r="D264" s="259"/>
      <c r="E264" s="259"/>
      <c r="F264" s="259"/>
    </row>
    <row r="265" spans="1:6" s="263" customFormat="1" ht="53.25" customHeight="1" x14ac:dyDescent="0.3">
      <c r="A265" s="468"/>
      <c r="B265" s="260" t="s">
        <v>53</v>
      </c>
      <c r="C265" s="256">
        <f>C264</f>
        <v>309</v>
      </c>
      <c r="D265" s="259"/>
      <c r="E265" s="259"/>
      <c r="F265" s="259"/>
    </row>
    <row r="266" spans="1:6" s="263" customFormat="1" ht="120" customHeight="1" x14ac:dyDescent="0.35">
      <c r="A266" s="468" t="s">
        <v>751</v>
      </c>
      <c r="B266" s="257" t="s">
        <v>752</v>
      </c>
      <c r="C266" s="258">
        <v>44</v>
      </c>
      <c r="D266" s="259"/>
      <c r="E266" s="259"/>
      <c r="F266" s="259"/>
    </row>
    <row r="267" spans="1:6" s="263" customFormat="1" ht="58.5" customHeight="1" x14ac:dyDescent="0.3">
      <c r="A267" s="468"/>
      <c r="B267" s="260" t="s">
        <v>53</v>
      </c>
      <c r="C267" s="256">
        <f>C266</f>
        <v>44</v>
      </c>
      <c r="D267" s="259"/>
      <c r="E267" s="259"/>
      <c r="F267" s="259"/>
    </row>
    <row r="268" spans="1:6" s="263" customFormat="1" ht="15" x14ac:dyDescent="0.25">
      <c r="A268" s="468" t="s">
        <v>344</v>
      </c>
      <c r="B268" s="469" t="s">
        <v>753</v>
      </c>
      <c r="C268" s="475">
        <v>4</v>
      </c>
      <c r="D268" s="259"/>
      <c r="E268" s="259"/>
      <c r="F268" s="259"/>
    </row>
    <row r="269" spans="1:6" s="263" customFormat="1" ht="15" x14ac:dyDescent="0.25">
      <c r="A269" s="468"/>
      <c r="B269" s="470"/>
      <c r="C269" s="472"/>
      <c r="D269" s="259"/>
      <c r="E269" s="259"/>
      <c r="F269" s="259"/>
    </row>
    <row r="270" spans="1:6" s="263" customFormat="1" ht="23.25" x14ac:dyDescent="0.35">
      <c r="A270" s="468"/>
      <c r="B270" s="261" t="s">
        <v>754</v>
      </c>
      <c r="C270" s="262">
        <v>136</v>
      </c>
      <c r="D270" s="259"/>
      <c r="E270" s="259"/>
      <c r="F270" s="259"/>
    </row>
    <row r="271" spans="1:6" ht="23.25" x14ac:dyDescent="0.35">
      <c r="A271" s="468"/>
      <c r="B271" s="261" t="s">
        <v>755</v>
      </c>
      <c r="C271" s="262">
        <v>15</v>
      </c>
    </row>
    <row r="272" spans="1:6" ht="23.25" x14ac:dyDescent="0.35">
      <c r="A272" s="468"/>
      <c r="B272" s="261" t="s">
        <v>756</v>
      </c>
      <c r="C272" s="262">
        <v>82</v>
      </c>
    </row>
    <row r="273" spans="1:3" ht="23.25" x14ac:dyDescent="0.35">
      <c r="A273" s="468"/>
      <c r="B273" s="261" t="s">
        <v>757</v>
      </c>
      <c r="C273" s="262">
        <v>19</v>
      </c>
    </row>
    <row r="274" spans="1:3" ht="23.25" x14ac:dyDescent="0.35">
      <c r="A274" s="468"/>
      <c r="B274" s="261" t="s">
        <v>758</v>
      </c>
      <c r="C274" s="262">
        <v>23</v>
      </c>
    </row>
    <row r="275" spans="1:3" ht="23.25" x14ac:dyDescent="0.35">
      <c r="A275" s="468"/>
      <c r="B275" s="261" t="s">
        <v>759</v>
      </c>
      <c r="C275" s="262">
        <v>54</v>
      </c>
    </row>
    <row r="276" spans="1:3" ht="57" customHeight="1" x14ac:dyDescent="0.35">
      <c r="A276" s="468"/>
      <c r="B276" s="261" t="s">
        <v>760</v>
      </c>
      <c r="C276" s="262">
        <v>48</v>
      </c>
    </row>
    <row r="277" spans="1:3" ht="46.5" x14ac:dyDescent="0.35">
      <c r="A277" s="468"/>
      <c r="B277" s="261" t="s">
        <v>761</v>
      </c>
      <c r="C277" s="262">
        <v>38</v>
      </c>
    </row>
    <row r="278" spans="1:3" ht="46.5" customHeight="1" x14ac:dyDescent="0.3">
      <c r="A278" s="468"/>
      <c r="B278" s="260" t="s">
        <v>53</v>
      </c>
      <c r="C278" s="256">
        <f>SUM(C268:C277)</f>
        <v>419</v>
      </c>
    </row>
    <row r="279" spans="1:3" ht="15" x14ac:dyDescent="0.25">
      <c r="A279" s="468" t="s">
        <v>352</v>
      </c>
      <c r="B279" s="474" t="s">
        <v>762</v>
      </c>
      <c r="C279" s="475">
        <f>9+3</f>
        <v>12</v>
      </c>
    </row>
    <row r="280" spans="1:3" ht="15" x14ac:dyDescent="0.25">
      <c r="A280" s="468"/>
      <c r="B280" s="470"/>
      <c r="C280" s="472"/>
    </row>
    <row r="281" spans="1:3" ht="23.25" hidden="1" x14ac:dyDescent="0.35">
      <c r="A281" s="468"/>
      <c r="B281" s="257"/>
      <c r="C281" s="262"/>
    </row>
    <row r="282" spans="1:3" ht="23.25" x14ac:dyDescent="0.35">
      <c r="A282" s="468"/>
      <c r="B282" s="257" t="s">
        <v>763</v>
      </c>
      <c r="C282" s="262">
        <v>60</v>
      </c>
    </row>
    <row r="283" spans="1:3" ht="46.5" x14ac:dyDescent="0.35">
      <c r="A283" s="468"/>
      <c r="B283" s="257" t="s">
        <v>764</v>
      </c>
      <c r="C283" s="262">
        <v>138</v>
      </c>
    </row>
    <row r="284" spans="1:3" ht="23.25" x14ac:dyDescent="0.35">
      <c r="A284" s="468"/>
      <c r="B284" s="257" t="s">
        <v>765</v>
      </c>
      <c r="C284" s="262">
        <v>73</v>
      </c>
    </row>
    <row r="285" spans="1:3" ht="23.25" x14ac:dyDescent="0.35">
      <c r="A285" s="468"/>
      <c r="B285" s="257" t="s">
        <v>766</v>
      </c>
      <c r="C285" s="262">
        <v>14</v>
      </c>
    </row>
    <row r="286" spans="1:3" ht="23.25" x14ac:dyDescent="0.35">
      <c r="A286" s="468"/>
      <c r="B286" s="257" t="s">
        <v>767</v>
      </c>
      <c r="C286" s="262">
        <v>37</v>
      </c>
    </row>
    <row r="287" spans="1:3" ht="46.5" x14ac:dyDescent="0.35">
      <c r="A287" s="468"/>
      <c r="B287" s="257" t="s">
        <v>768</v>
      </c>
      <c r="C287" s="262">
        <v>99</v>
      </c>
    </row>
    <row r="288" spans="1:3" ht="23.25" x14ac:dyDescent="0.35">
      <c r="A288" s="468"/>
      <c r="B288" s="261" t="s">
        <v>769</v>
      </c>
      <c r="C288" s="262">
        <v>40</v>
      </c>
    </row>
    <row r="289" spans="1:3" ht="49.5" customHeight="1" x14ac:dyDescent="0.3">
      <c r="A289" s="468"/>
      <c r="B289" s="260" t="s">
        <v>53</v>
      </c>
      <c r="C289" s="256">
        <f>SUM(C279:C288)</f>
        <v>473</v>
      </c>
    </row>
    <row r="290" spans="1:3" ht="15" x14ac:dyDescent="0.25">
      <c r="A290" s="468" t="s">
        <v>354</v>
      </c>
      <c r="B290" s="474" t="s">
        <v>770</v>
      </c>
      <c r="C290" s="471">
        <v>22</v>
      </c>
    </row>
    <row r="291" spans="1:3" ht="15" x14ac:dyDescent="0.25">
      <c r="A291" s="468"/>
      <c r="B291" s="470"/>
      <c r="C291" s="472"/>
    </row>
    <row r="292" spans="1:3" ht="23.25" x14ac:dyDescent="0.35">
      <c r="A292" s="468"/>
      <c r="B292" s="257" t="s">
        <v>771</v>
      </c>
      <c r="C292" s="258">
        <v>100</v>
      </c>
    </row>
    <row r="293" spans="1:3" ht="23.25" x14ac:dyDescent="0.35">
      <c r="A293" s="468"/>
      <c r="B293" s="257" t="s">
        <v>772</v>
      </c>
      <c r="C293" s="258">
        <v>95</v>
      </c>
    </row>
    <row r="294" spans="1:3" ht="23.25" x14ac:dyDescent="0.35">
      <c r="A294" s="468"/>
      <c r="B294" s="257" t="s">
        <v>773</v>
      </c>
      <c r="C294" s="258">
        <v>19</v>
      </c>
    </row>
    <row r="295" spans="1:3" ht="23.25" x14ac:dyDescent="0.35">
      <c r="A295" s="468"/>
      <c r="B295" s="257" t="s">
        <v>774</v>
      </c>
      <c r="C295" s="258">
        <v>54</v>
      </c>
    </row>
    <row r="296" spans="1:3" ht="23.25" x14ac:dyDescent="0.35">
      <c r="A296" s="468"/>
      <c r="B296" s="257" t="s">
        <v>775</v>
      </c>
      <c r="C296" s="258">
        <v>45</v>
      </c>
    </row>
    <row r="297" spans="1:3" ht="23.25" x14ac:dyDescent="0.35">
      <c r="A297" s="468"/>
      <c r="B297" s="257" t="s">
        <v>776</v>
      </c>
      <c r="C297" s="258">
        <v>43</v>
      </c>
    </row>
    <row r="298" spans="1:3" ht="23.25" x14ac:dyDescent="0.35">
      <c r="A298" s="468"/>
      <c r="B298" s="257" t="s">
        <v>777</v>
      </c>
      <c r="C298" s="258">
        <v>20</v>
      </c>
    </row>
    <row r="299" spans="1:3" ht="46.5" x14ac:dyDescent="0.35">
      <c r="A299" s="468"/>
      <c r="B299" s="257" t="s">
        <v>778</v>
      </c>
      <c r="C299" s="258">
        <v>55</v>
      </c>
    </row>
    <row r="300" spans="1:3" ht="23.25" x14ac:dyDescent="0.35">
      <c r="A300" s="468"/>
      <c r="B300" s="257" t="s">
        <v>779</v>
      </c>
      <c r="C300" s="258">
        <v>50</v>
      </c>
    </row>
    <row r="301" spans="1:3" ht="23.25" x14ac:dyDescent="0.35">
      <c r="A301" s="468"/>
      <c r="B301" s="257" t="s">
        <v>780</v>
      </c>
      <c r="C301" s="258">
        <v>27</v>
      </c>
    </row>
    <row r="302" spans="1:3" ht="23.25" x14ac:dyDescent="0.35">
      <c r="A302" s="468"/>
      <c r="B302" s="257" t="s">
        <v>781</v>
      </c>
      <c r="C302" s="258">
        <v>29</v>
      </c>
    </row>
    <row r="303" spans="1:3" ht="48" customHeight="1" x14ac:dyDescent="0.3">
      <c r="A303" s="468"/>
      <c r="B303" s="260" t="s">
        <v>53</v>
      </c>
      <c r="C303" s="256">
        <f>SUM(C290:C302)</f>
        <v>559</v>
      </c>
    </row>
    <row r="304" spans="1:3" ht="15" x14ac:dyDescent="0.25">
      <c r="A304" s="468" t="s">
        <v>357</v>
      </c>
      <c r="B304" s="474" t="s">
        <v>782</v>
      </c>
      <c r="C304" s="471">
        <v>22</v>
      </c>
    </row>
    <row r="305" spans="1:3" ht="30" customHeight="1" x14ac:dyDescent="0.25">
      <c r="A305" s="468"/>
      <c r="B305" s="470"/>
      <c r="C305" s="472"/>
    </row>
    <row r="306" spans="1:3" ht="23.25" x14ac:dyDescent="0.35">
      <c r="A306" s="468"/>
      <c r="B306" s="269" t="s">
        <v>783</v>
      </c>
      <c r="C306" s="258">
        <v>111</v>
      </c>
    </row>
    <row r="307" spans="1:3" ht="23.25" x14ac:dyDescent="0.35">
      <c r="A307" s="468"/>
      <c r="B307" s="269" t="s">
        <v>784</v>
      </c>
      <c r="C307" s="258">
        <v>33</v>
      </c>
    </row>
    <row r="308" spans="1:3" ht="23.25" x14ac:dyDescent="0.35">
      <c r="A308" s="468"/>
      <c r="B308" s="257" t="s">
        <v>785</v>
      </c>
      <c r="C308" s="258">
        <v>143</v>
      </c>
    </row>
    <row r="309" spans="1:3" ht="23.25" x14ac:dyDescent="0.35">
      <c r="A309" s="468"/>
      <c r="B309" s="269" t="s">
        <v>786</v>
      </c>
      <c r="C309" s="258">
        <v>32</v>
      </c>
    </row>
    <row r="310" spans="1:3" ht="23.25" x14ac:dyDescent="0.35">
      <c r="A310" s="468"/>
      <c r="B310" s="269" t="s">
        <v>787</v>
      </c>
      <c r="C310" s="258">
        <v>43</v>
      </c>
    </row>
    <row r="311" spans="1:3" ht="23.25" x14ac:dyDescent="0.35">
      <c r="A311" s="468"/>
      <c r="B311" s="269" t="s">
        <v>788</v>
      </c>
      <c r="C311" s="258">
        <v>54</v>
      </c>
    </row>
    <row r="312" spans="1:3" ht="23.25" x14ac:dyDescent="0.35">
      <c r="A312" s="468"/>
      <c r="B312" s="269" t="s">
        <v>789</v>
      </c>
      <c r="C312" s="258">
        <v>46</v>
      </c>
    </row>
    <row r="313" spans="1:3" ht="23.25" x14ac:dyDescent="0.35">
      <c r="A313" s="468"/>
      <c r="B313" s="269" t="s">
        <v>790</v>
      </c>
      <c r="C313" s="258">
        <v>51</v>
      </c>
    </row>
    <row r="314" spans="1:3" ht="23.25" x14ac:dyDescent="0.35">
      <c r="A314" s="468"/>
      <c r="B314" s="269" t="s">
        <v>791</v>
      </c>
      <c r="C314" s="258">
        <v>42</v>
      </c>
    </row>
    <row r="315" spans="1:3" ht="46.5" x14ac:dyDescent="0.35">
      <c r="A315" s="468"/>
      <c r="B315" s="269" t="s">
        <v>792</v>
      </c>
      <c r="C315" s="258">
        <v>83</v>
      </c>
    </row>
    <row r="316" spans="1:3" ht="30" customHeight="1" x14ac:dyDescent="0.3">
      <c r="A316" s="468"/>
      <c r="B316" s="260" t="s">
        <v>53</v>
      </c>
      <c r="C316" s="256">
        <f>SUM(C304:C315)</f>
        <v>660</v>
      </c>
    </row>
    <row r="317" spans="1:3" ht="23.25" hidden="1" x14ac:dyDescent="0.35">
      <c r="A317" s="468" t="s">
        <v>359</v>
      </c>
      <c r="B317" s="270"/>
      <c r="C317" s="271"/>
    </row>
    <row r="318" spans="1:3" ht="23.25" hidden="1" x14ac:dyDescent="0.35">
      <c r="A318" s="468"/>
      <c r="B318" s="270"/>
      <c r="C318" s="271"/>
    </row>
    <row r="319" spans="1:3" ht="23.25" x14ac:dyDescent="0.35">
      <c r="A319" s="468"/>
      <c r="B319" s="261" t="s">
        <v>793</v>
      </c>
      <c r="C319" s="258">
        <v>73</v>
      </c>
    </row>
    <row r="320" spans="1:3" ht="23.25" x14ac:dyDescent="0.35">
      <c r="A320" s="468"/>
      <c r="B320" s="257" t="s">
        <v>794</v>
      </c>
      <c r="C320" s="258">
        <v>117</v>
      </c>
    </row>
    <row r="321" spans="1:3" ht="23.25" x14ac:dyDescent="0.35">
      <c r="A321" s="468"/>
      <c r="B321" s="261" t="s">
        <v>795</v>
      </c>
      <c r="C321" s="258">
        <v>19</v>
      </c>
    </row>
    <row r="322" spans="1:3" ht="23.25" x14ac:dyDescent="0.35">
      <c r="A322" s="468"/>
      <c r="B322" s="261" t="s">
        <v>796</v>
      </c>
      <c r="C322" s="258">
        <v>60</v>
      </c>
    </row>
    <row r="323" spans="1:3" ht="23.25" x14ac:dyDescent="0.35">
      <c r="A323" s="468"/>
      <c r="B323" s="261" t="s">
        <v>797</v>
      </c>
      <c r="C323" s="258">
        <v>46</v>
      </c>
    </row>
    <row r="324" spans="1:3" ht="23.25" x14ac:dyDescent="0.35">
      <c r="A324" s="468"/>
      <c r="B324" s="261" t="s">
        <v>798</v>
      </c>
      <c r="C324" s="258">
        <v>33</v>
      </c>
    </row>
    <row r="325" spans="1:3" ht="23.25" x14ac:dyDescent="0.35">
      <c r="A325" s="468"/>
      <c r="B325" s="261" t="s">
        <v>799</v>
      </c>
      <c r="C325" s="258">
        <v>47</v>
      </c>
    </row>
    <row r="326" spans="1:3" ht="31.5" customHeight="1" x14ac:dyDescent="0.3">
      <c r="A326" s="468"/>
      <c r="B326" s="260" t="s">
        <v>53</v>
      </c>
      <c r="C326" s="256">
        <f>SUM(C317:C325)</f>
        <v>395</v>
      </c>
    </row>
    <row r="327" spans="1:3" ht="15" x14ac:dyDescent="0.25">
      <c r="A327" s="468" t="s">
        <v>362</v>
      </c>
      <c r="B327" s="474" t="s">
        <v>800</v>
      </c>
      <c r="C327" s="471">
        <v>117</v>
      </c>
    </row>
    <row r="328" spans="1:3" ht="15" x14ac:dyDescent="0.25">
      <c r="A328" s="468"/>
      <c r="B328" s="470"/>
      <c r="C328" s="472"/>
    </row>
    <row r="329" spans="1:3" ht="36.75" customHeight="1" x14ac:dyDescent="0.35">
      <c r="A329" s="468"/>
      <c r="B329" s="257" t="s">
        <v>801</v>
      </c>
      <c r="C329" s="258">
        <v>46</v>
      </c>
    </row>
    <row r="330" spans="1:3" ht="23.25" x14ac:dyDescent="0.35">
      <c r="A330" s="468"/>
      <c r="B330" s="257" t="s">
        <v>802</v>
      </c>
      <c r="C330" s="258">
        <v>18</v>
      </c>
    </row>
    <row r="331" spans="1:3" ht="23.25" x14ac:dyDescent="0.35">
      <c r="A331" s="468"/>
      <c r="B331" s="257" t="s">
        <v>803</v>
      </c>
      <c r="C331" s="258">
        <v>32</v>
      </c>
    </row>
    <row r="332" spans="1:3" ht="30" customHeight="1" x14ac:dyDescent="0.3">
      <c r="A332" s="468"/>
      <c r="B332" s="260" t="s">
        <v>53</v>
      </c>
      <c r="C332" s="256">
        <f>SUM(C327:C331)</f>
        <v>213</v>
      </c>
    </row>
    <row r="333" spans="1:3" ht="23.25" hidden="1" x14ac:dyDescent="0.35">
      <c r="A333" s="468" t="s">
        <v>364</v>
      </c>
      <c r="B333" s="270"/>
      <c r="C333" s="271"/>
    </row>
    <row r="334" spans="1:3" ht="23.25" hidden="1" x14ac:dyDescent="0.35">
      <c r="A334" s="468"/>
      <c r="B334" s="270"/>
      <c r="C334" s="271"/>
    </row>
    <row r="335" spans="1:3" ht="46.5" x14ac:dyDescent="0.35">
      <c r="A335" s="468"/>
      <c r="B335" s="261" t="s">
        <v>804</v>
      </c>
      <c r="C335" s="258">
        <v>33</v>
      </c>
    </row>
    <row r="336" spans="1:3" ht="23.25" x14ac:dyDescent="0.35">
      <c r="A336" s="468"/>
      <c r="B336" s="257" t="s">
        <v>805</v>
      </c>
      <c r="C336" s="258">
        <v>107</v>
      </c>
    </row>
    <row r="337" spans="1:3" ht="23.25" x14ac:dyDescent="0.35">
      <c r="A337" s="468"/>
      <c r="B337" s="261" t="s">
        <v>806</v>
      </c>
      <c r="C337" s="258">
        <v>11</v>
      </c>
    </row>
    <row r="338" spans="1:3" ht="23.25" x14ac:dyDescent="0.35">
      <c r="A338" s="468"/>
      <c r="B338" s="261" t="s">
        <v>807</v>
      </c>
      <c r="C338" s="258">
        <v>38</v>
      </c>
    </row>
    <row r="339" spans="1:3" ht="23.25" x14ac:dyDescent="0.35">
      <c r="A339" s="468"/>
      <c r="B339" s="261" t="s">
        <v>808</v>
      </c>
      <c r="C339" s="258">
        <v>115</v>
      </c>
    </row>
    <row r="340" spans="1:3" ht="23.25" x14ac:dyDescent="0.35">
      <c r="A340" s="468"/>
      <c r="B340" s="261" t="s">
        <v>809</v>
      </c>
      <c r="C340" s="258">
        <v>38</v>
      </c>
    </row>
    <row r="341" spans="1:3" ht="36" customHeight="1" x14ac:dyDescent="0.3">
      <c r="A341" s="468"/>
      <c r="B341" s="260" t="s">
        <v>53</v>
      </c>
      <c r="C341" s="256">
        <f>SUM(C333:C340)</f>
        <v>342</v>
      </c>
    </row>
    <row r="342" spans="1:3" ht="15" x14ac:dyDescent="0.25">
      <c r="A342" s="468" t="s">
        <v>368</v>
      </c>
      <c r="B342" s="473" t="s">
        <v>810</v>
      </c>
      <c r="C342" s="471">
        <v>10</v>
      </c>
    </row>
    <row r="343" spans="1:3" ht="37.5" customHeight="1" x14ac:dyDescent="0.25">
      <c r="A343" s="468"/>
      <c r="B343" s="470"/>
      <c r="C343" s="472"/>
    </row>
    <row r="344" spans="1:3" ht="23.25" x14ac:dyDescent="0.35">
      <c r="A344" s="468"/>
      <c r="B344" s="261" t="s">
        <v>763</v>
      </c>
      <c r="C344" s="258">
        <v>91</v>
      </c>
    </row>
    <row r="345" spans="1:3" ht="23.25" x14ac:dyDescent="0.35">
      <c r="A345" s="468"/>
      <c r="B345" s="257" t="s">
        <v>811</v>
      </c>
      <c r="C345" s="258">
        <v>97</v>
      </c>
    </row>
    <row r="346" spans="1:3" ht="23.25" x14ac:dyDescent="0.35">
      <c r="A346" s="468"/>
      <c r="B346" s="261" t="s">
        <v>812</v>
      </c>
      <c r="C346" s="258">
        <v>52</v>
      </c>
    </row>
    <row r="347" spans="1:3" ht="23.25" x14ac:dyDescent="0.35">
      <c r="A347" s="468"/>
      <c r="B347" s="261" t="s">
        <v>813</v>
      </c>
      <c r="C347" s="258">
        <v>29</v>
      </c>
    </row>
    <row r="348" spans="1:3" ht="23.25" x14ac:dyDescent="0.35">
      <c r="A348" s="468"/>
      <c r="B348" s="261" t="s">
        <v>814</v>
      </c>
      <c r="C348" s="258">
        <v>64</v>
      </c>
    </row>
    <row r="349" spans="1:3" ht="23.25" x14ac:dyDescent="0.35">
      <c r="A349" s="468"/>
      <c r="B349" s="261" t="s">
        <v>815</v>
      </c>
      <c r="C349" s="258">
        <v>39</v>
      </c>
    </row>
    <row r="350" spans="1:3" ht="23.25" x14ac:dyDescent="0.35">
      <c r="A350" s="468"/>
      <c r="B350" s="261" t="s">
        <v>816</v>
      </c>
      <c r="C350" s="258">
        <v>37</v>
      </c>
    </row>
    <row r="351" spans="1:3" ht="23.25" x14ac:dyDescent="0.35">
      <c r="A351" s="468"/>
      <c r="B351" s="261" t="s">
        <v>817</v>
      </c>
      <c r="C351" s="258">
        <v>44</v>
      </c>
    </row>
    <row r="352" spans="1:3" ht="23.25" x14ac:dyDescent="0.35">
      <c r="A352" s="468"/>
      <c r="B352" s="261" t="s">
        <v>818</v>
      </c>
      <c r="C352" s="258">
        <v>41</v>
      </c>
    </row>
    <row r="353" spans="1:3" ht="23.25" x14ac:dyDescent="0.35">
      <c r="A353" s="468"/>
      <c r="B353" s="261" t="s">
        <v>819</v>
      </c>
      <c r="C353" s="258">
        <v>50</v>
      </c>
    </row>
    <row r="354" spans="1:3" ht="39" customHeight="1" x14ac:dyDescent="0.3">
      <c r="A354" s="468"/>
      <c r="B354" s="260" t="s">
        <v>53</v>
      </c>
      <c r="C354" s="256">
        <f>SUM(C342:C353)</f>
        <v>554</v>
      </c>
    </row>
    <row r="355" spans="1:3" ht="15" x14ac:dyDescent="0.25">
      <c r="A355" s="468" t="s">
        <v>370</v>
      </c>
      <c r="B355" s="469" t="s">
        <v>820</v>
      </c>
      <c r="C355" s="471">
        <v>5</v>
      </c>
    </row>
    <row r="356" spans="1:3" ht="15" x14ac:dyDescent="0.25">
      <c r="A356" s="468"/>
      <c r="B356" s="470"/>
      <c r="C356" s="472"/>
    </row>
    <row r="357" spans="1:3" ht="23.25" x14ac:dyDescent="0.35">
      <c r="A357" s="468"/>
      <c r="B357" s="261" t="s">
        <v>821</v>
      </c>
      <c r="C357" s="258">
        <v>37</v>
      </c>
    </row>
    <row r="358" spans="1:3" ht="23.25" x14ac:dyDescent="0.35">
      <c r="A358" s="468"/>
      <c r="B358" s="257" t="s">
        <v>822</v>
      </c>
      <c r="C358" s="258">
        <v>144</v>
      </c>
    </row>
    <row r="359" spans="1:3" ht="23.25" x14ac:dyDescent="0.35">
      <c r="A359" s="468"/>
      <c r="B359" s="261" t="s">
        <v>823</v>
      </c>
      <c r="C359" s="258">
        <v>14</v>
      </c>
    </row>
    <row r="360" spans="1:3" ht="23.25" x14ac:dyDescent="0.35">
      <c r="A360" s="468"/>
      <c r="B360" s="261" t="s">
        <v>824</v>
      </c>
      <c r="C360" s="258">
        <v>29</v>
      </c>
    </row>
    <row r="361" spans="1:3" ht="23.25" x14ac:dyDescent="0.35">
      <c r="A361" s="468"/>
      <c r="B361" s="261" t="s">
        <v>825</v>
      </c>
      <c r="C361" s="258">
        <v>39</v>
      </c>
    </row>
    <row r="362" spans="1:3" ht="23.25" x14ac:dyDescent="0.35">
      <c r="A362" s="468"/>
      <c r="B362" s="261" t="s">
        <v>826</v>
      </c>
      <c r="C362" s="258">
        <v>43</v>
      </c>
    </row>
    <row r="363" spans="1:3" ht="23.25" x14ac:dyDescent="0.35">
      <c r="A363" s="468"/>
      <c r="B363" s="261" t="s">
        <v>827</v>
      </c>
      <c r="C363" s="258">
        <v>42</v>
      </c>
    </row>
    <row r="364" spans="1:3" ht="52.5" customHeight="1" x14ac:dyDescent="0.35">
      <c r="A364" s="468"/>
      <c r="B364" s="261" t="s">
        <v>828</v>
      </c>
      <c r="C364" s="258">
        <v>41</v>
      </c>
    </row>
    <row r="365" spans="1:3" ht="42" customHeight="1" x14ac:dyDescent="0.3">
      <c r="A365" s="468"/>
      <c r="B365" s="260" t="s">
        <v>53</v>
      </c>
      <c r="C365" s="256">
        <f>SUM(C355:C364)</f>
        <v>394</v>
      </c>
    </row>
    <row r="366" spans="1:3" ht="15" x14ac:dyDescent="0.25">
      <c r="A366" s="468" t="s">
        <v>399</v>
      </c>
      <c r="B366" s="469" t="s">
        <v>829</v>
      </c>
      <c r="C366" s="471">
        <v>13</v>
      </c>
    </row>
    <row r="367" spans="1:3" ht="15" x14ac:dyDescent="0.25">
      <c r="A367" s="468"/>
      <c r="B367" s="470"/>
      <c r="C367" s="472"/>
    </row>
    <row r="368" spans="1:3" ht="23.25" x14ac:dyDescent="0.35">
      <c r="A368" s="468"/>
      <c r="B368" s="257" t="s">
        <v>830</v>
      </c>
      <c r="C368" s="258">
        <f>125+35</f>
        <v>160</v>
      </c>
    </row>
    <row r="369" spans="1:5" ht="23.25" x14ac:dyDescent="0.35">
      <c r="A369" s="468"/>
      <c r="B369" s="261" t="s">
        <v>831</v>
      </c>
      <c r="C369" s="258">
        <v>6</v>
      </c>
    </row>
    <row r="370" spans="1:5" ht="23.25" x14ac:dyDescent="0.35">
      <c r="A370" s="468"/>
      <c r="B370" s="261" t="s">
        <v>832</v>
      </c>
      <c r="C370" s="258">
        <v>53</v>
      </c>
    </row>
    <row r="371" spans="1:5" ht="23.25" x14ac:dyDescent="0.35">
      <c r="A371" s="468"/>
      <c r="B371" s="261" t="s">
        <v>833</v>
      </c>
      <c r="C371" s="258">
        <v>53</v>
      </c>
    </row>
    <row r="372" spans="1:5" ht="23.25" x14ac:dyDescent="0.35">
      <c r="A372" s="468"/>
      <c r="B372" s="261" t="s">
        <v>834</v>
      </c>
      <c r="C372" s="258">
        <v>57</v>
      </c>
    </row>
    <row r="373" spans="1:5" ht="23.25" x14ac:dyDescent="0.35">
      <c r="A373" s="468"/>
      <c r="B373" s="261" t="s">
        <v>835</v>
      </c>
      <c r="C373" s="258">
        <v>48</v>
      </c>
    </row>
    <row r="374" spans="1:5" ht="23.25" x14ac:dyDescent="0.35">
      <c r="A374" s="468"/>
      <c r="B374" s="261" t="s">
        <v>836</v>
      </c>
      <c r="C374" s="258">
        <v>47</v>
      </c>
    </row>
    <row r="375" spans="1:5" ht="23.25" x14ac:dyDescent="0.35">
      <c r="A375" s="468"/>
      <c r="B375" s="261" t="s">
        <v>837</v>
      </c>
      <c r="C375" s="258">
        <v>42</v>
      </c>
    </row>
    <row r="376" spans="1:5" ht="22.5" x14ac:dyDescent="0.3">
      <c r="A376" s="468"/>
      <c r="B376" s="260" t="s">
        <v>53</v>
      </c>
      <c r="C376" s="256">
        <f>SUM(C366:C375)</f>
        <v>479</v>
      </c>
    </row>
    <row r="377" spans="1:5" ht="23.25" x14ac:dyDescent="0.35">
      <c r="A377" s="467" t="s">
        <v>838</v>
      </c>
      <c r="B377" s="467"/>
      <c r="C377" s="467"/>
    </row>
    <row r="378" spans="1:5" x14ac:dyDescent="0.3">
      <c r="A378" s="272"/>
      <c r="B378" s="273"/>
      <c r="C378" s="274"/>
    </row>
    <row r="379" spans="1:5" x14ac:dyDescent="0.3">
      <c r="A379" s="272"/>
      <c r="B379" s="273"/>
      <c r="C379" s="274"/>
    </row>
    <row r="380" spans="1:5" ht="26.25" x14ac:dyDescent="0.4">
      <c r="A380" s="275" t="s">
        <v>45</v>
      </c>
      <c r="B380" s="252"/>
      <c r="C380" s="252" t="s">
        <v>402</v>
      </c>
      <c r="E380" s="276"/>
    </row>
    <row r="381" spans="1:5" x14ac:dyDescent="0.3">
      <c r="A381" s="272"/>
      <c r="B381" s="273"/>
      <c r="C381" s="274"/>
    </row>
    <row r="382" spans="1:5" x14ac:dyDescent="0.3">
      <c r="A382" s="272"/>
      <c r="B382" s="273"/>
      <c r="C382" s="274"/>
    </row>
    <row r="383" spans="1:5" x14ac:dyDescent="0.3">
      <c r="A383" s="272"/>
      <c r="B383" s="273"/>
      <c r="C383" s="274"/>
    </row>
    <row r="384" spans="1:5" x14ac:dyDescent="0.3">
      <c r="A384" s="272"/>
      <c r="B384" s="273"/>
      <c r="C384" s="274"/>
    </row>
    <row r="385" spans="1:6" s="263" customFormat="1" x14ac:dyDescent="0.3">
      <c r="A385" s="272"/>
      <c r="B385" s="273"/>
      <c r="C385" s="274"/>
      <c r="D385" s="259"/>
      <c r="E385" s="259"/>
      <c r="F385" s="259"/>
    </row>
    <row r="386" spans="1:6" s="263" customFormat="1" x14ac:dyDescent="0.3">
      <c r="A386" s="272"/>
      <c r="B386" s="273"/>
      <c r="C386" s="274"/>
      <c r="D386" s="259"/>
      <c r="E386" s="259"/>
      <c r="F386" s="259"/>
    </row>
    <row r="387" spans="1:6" s="263" customFormat="1" x14ac:dyDescent="0.3">
      <c r="A387" s="272"/>
      <c r="B387" s="273"/>
      <c r="C387" s="274"/>
      <c r="D387" s="259"/>
      <c r="E387" s="259"/>
      <c r="F387" s="259"/>
    </row>
    <row r="388" spans="1:6" s="263" customFormat="1" x14ac:dyDescent="0.3">
      <c r="A388" s="272"/>
      <c r="B388" s="273"/>
      <c r="C388" s="274"/>
      <c r="D388" s="259"/>
      <c r="E388" s="259"/>
      <c r="F388" s="259"/>
    </row>
    <row r="389" spans="1:6" s="263" customFormat="1" x14ac:dyDescent="0.3">
      <c r="A389" s="272"/>
      <c r="B389" s="273"/>
      <c r="C389" s="274"/>
      <c r="D389" s="259"/>
      <c r="E389" s="259"/>
      <c r="F389" s="259"/>
    </row>
    <row r="390" spans="1:6" s="263" customFormat="1" x14ac:dyDescent="0.3">
      <c r="A390" s="272"/>
      <c r="B390" s="273"/>
      <c r="C390" s="274"/>
      <c r="D390" s="259"/>
      <c r="E390" s="259"/>
      <c r="F390" s="259"/>
    </row>
    <row r="391" spans="1:6" s="263" customFormat="1" x14ac:dyDescent="0.3">
      <c r="A391" s="272"/>
      <c r="B391" s="273"/>
      <c r="C391" s="274"/>
      <c r="D391" s="259"/>
      <c r="E391" s="259"/>
      <c r="F391" s="259"/>
    </row>
    <row r="392" spans="1:6" s="263" customFormat="1" x14ac:dyDescent="0.3">
      <c r="A392" s="272"/>
      <c r="B392" s="273"/>
      <c r="C392" s="274"/>
      <c r="D392" s="259"/>
      <c r="E392" s="259"/>
      <c r="F392" s="259"/>
    </row>
    <row r="393" spans="1:6" s="263" customFormat="1" x14ac:dyDescent="0.3">
      <c r="A393" s="272"/>
      <c r="B393" s="273"/>
      <c r="C393" s="274"/>
      <c r="D393" s="259"/>
      <c r="E393" s="259"/>
      <c r="F393" s="259"/>
    </row>
    <row r="394" spans="1:6" s="263" customFormat="1" x14ac:dyDescent="0.3">
      <c r="A394" s="272"/>
      <c r="B394" s="273"/>
      <c r="C394" s="274"/>
      <c r="D394" s="259"/>
      <c r="E394" s="259"/>
      <c r="F394" s="259"/>
    </row>
    <row r="395" spans="1:6" s="263" customFormat="1" x14ac:dyDescent="0.3">
      <c r="A395" s="272"/>
      <c r="B395" s="273"/>
      <c r="C395" s="274"/>
      <c r="D395" s="259"/>
      <c r="E395" s="259"/>
      <c r="F395" s="259"/>
    </row>
    <row r="396" spans="1:6" s="263" customFormat="1" x14ac:dyDescent="0.3">
      <c r="A396" s="272"/>
      <c r="B396" s="273"/>
      <c r="C396" s="274"/>
      <c r="D396" s="259"/>
      <c r="E396" s="259"/>
      <c r="F396" s="259"/>
    </row>
    <row r="397" spans="1:6" s="263" customFormat="1" x14ac:dyDescent="0.3">
      <c r="A397" s="272"/>
      <c r="B397" s="273"/>
      <c r="C397" s="274"/>
      <c r="D397" s="259"/>
      <c r="E397" s="259"/>
      <c r="F397" s="259"/>
    </row>
    <row r="398" spans="1:6" s="263" customFormat="1" x14ac:dyDescent="0.3">
      <c r="A398" s="272"/>
      <c r="B398" s="273"/>
      <c r="C398" s="274"/>
      <c r="D398" s="259"/>
      <c r="E398" s="259"/>
      <c r="F398" s="259"/>
    </row>
    <row r="399" spans="1:6" s="263" customFormat="1" x14ac:dyDescent="0.3">
      <c r="A399" s="272"/>
      <c r="B399" s="273"/>
      <c r="C399" s="274"/>
      <c r="D399" s="259"/>
      <c r="E399" s="259"/>
      <c r="F399" s="259"/>
    </row>
    <row r="400" spans="1:6" s="263" customFormat="1" x14ac:dyDescent="0.3">
      <c r="A400" s="272"/>
      <c r="B400" s="273"/>
      <c r="C400" s="274"/>
      <c r="D400" s="259"/>
      <c r="E400" s="259"/>
      <c r="F400" s="259"/>
    </row>
    <row r="401" spans="1:6" s="263" customFormat="1" x14ac:dyDescent="0.3">
      <c r="A401" s="272"/>
      <c r="B401" s="273"/>
      <c r="C401" s="274"/>
      <c r="D401" s="259"/>
      <c r="E401" s="259"/>
      <c r="F401" s="259"/>
    </row>
    <row r="402" spans="1:6" s="263" customFormat="1" x14ac:dyDescent="0.3">
      <c r="A402" s="272"/>
      <c r="B402" s="273"/>
      <c r="C402" s="274"/>
      <c r="D402" s="259"/>
      <c r="E402" s="259"/>
      <c r="F402" s="259"/>
    </row>
    <row r="403" spans="1:6" s="263" customFormat="1" x14ac:dyDescent="0.3">
      <c r="A403" s="272"/>
      <c r="B403" s="273"/>
      <c r="C403" s="274"/>
      <c r="D403" s="259"/>
      <c r="E403" s="259"/>
      <c r="F403" s="259"/>
    </row>
    <row r="404" spans="1:6" s="263" customFormat="1" x14ac:dyDescent="0.3">
      <c r="A404" s="272"/>
      <c r="B404" s="273"/>
      <c r="C404" s="274"/>
      <c r="D404" s="259"/>
      <c r="E404" s="259"/>
      <c r="F404" s="259"/>
    </row>
  </sheetData>
  <mergeCells count="47">
    <mergeCell ref="A227:A230"/>
    <mergeCell ref="C1:C2"/>
    <mergeCell ref="A6:C6"/>
    <mergeCell ref="A9:A12"/>
    <mergeCell ref="A13:A49"/>
    <mergeCell ref="A50:A60"/>
    <mergeCell ref="A61:A124"/>
    <mergeCell ref="A125:A197"/>
    <mergeCell ref="A198:A205"/>
    <mergeCell ref="A206:A208"/>
    <mergeCell ref="A209:A211"/>
    <mergeCell ref="A212:A226"/>
    <mergeCell ref="A279:A289"/>
    <mergeCell ref="B279:B280"/>
    <mergeCell ref="C279:C280"/>
    <mergeCell ref="A231:A235"/>
    <mergeCell ref="A236:A237"/>
    <mergeCell ref="A238:A240"/>
    <mergeCell ref="A241:A257"/>
    <mergeCell ref="A258:A261"/>
    <mergeCell ref="A262:A263"/>
    <mergeCell ref="A264:A265"/>
    <mergeCell ref="A266:A267"/>
    <mergeCell ref="A268:A278"/>
    <mergeCell ref="B268:B269"/>
    <mergeCell ref="C268:C269"/>
    <mergeCell ref="A342:A354"/>
    <mergeCell ref="B342:B343"/>
    <mergeCell ref="C342:C343"/>
    <mergeCell ref="A290:A303"/>
    <mergeCell ref="B290:B291"/>
    <mergeCell ref="C290:C291"/>
    <mergeCell ref="A304:A316"/>
    <mergeCell ref="B304:B305"/>
    <mergeCell ref="C304:C305"/>
    <mergeCell ref="A317:A326"/>
    <mergeCell ref="A327:A332"/>
    <mergeCell ref="B327:B328"/>
    <mergeCell ref="C327:C328"/>
    <mergeCell ref="A333:A341"/>
    <mergeCell ref="A377:C377"/>
    <mergeCell ref="A355:A365"/>
    <mergeCell ref="B355:B356"/>
    <mergeCell ref="C355:C356"/>
    <mergeCell ref="A366:A376"/>
    <mergeCell ref="B366:B367"/>
    <mergeCell ref="C366:C367"/>
  </mergeCells>
  <pageMargins left="0.39370078740157483" right="0.39370078740157483" top="0.59055118110236227" bottom="0.59055118110236227" header="0.31496062992125984" footer="0.11811023622047245"/>
  <pageSetup paperSize="9" scale="62" fitToHeight="0" orientation="landscape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0"/>
  <sheetViews>
    <sheetView showGridLines="0" zoomScale="75" zoomScaleNormal="75" workbookViewId="0">
      <selection activeCell="D2" sqref="D2"/>
    </sheetView>
  </sheetViews>
  <sheetFormatPr defaultRowHeight="23.25" x14ac:dyDescent="0.35"/>
  <cols>
    <col min="1" max="1" width="18.28515625" style="280" customWidth="1"/>
    <col min="2" max="2" width="70.5703125" style="281" customWidth="1"/>
    <col min="3" max="3" width="57.5703125" style="282" customWidth="1"/>
    <col min="4" max="4" width="60.5703125" style="282" customWidth="1"/>
    <col min="5" max="256" width="9.140625" style="284"/>
    <col min="257" max="257" width="18.28515625" style="284" customWidth="1"/>
    <col min="258" max="258" width="70.5703125" style="284" customWidth="1"/>
    <col min="259" max="259" width="57.5703125" style="284" customWidth="1"/>
    <col min="260" max="260" width="60.5703125" style="284" customWidth="1"/>
    <col min="261" max="512" width="9.140625" style="284"/>
    <col min="513" max="513" width="18.28515625" style="284" customWidth="1"/>
    <col min="514" max="514" width="70.5703125" style="284" customWidth="1"/>
    <col min="515" max="515" width="57.5703125" style="284" customWidth="1"/>
    <col min="516" max="516" width="60.5703125" style="284" customWidth="1"/>
    <col min="517" max="768" width="9.140625" style="284"/>
    <col min="769" max="769" width="18.28515625" style="284" customWidth="1"/>
    <col min="770" max="770" width="70.5703125" style="284" customWidth="1"/>
    <col min="771" max="771" width="57.5703125" style="284" customWidth="1"/>
    <col min="772" max="772" width="60.5703125" style="284" customWidth="1"/>
    <col min="773" max="1024" width="9.140625" style="284"/>
    <col min="1025" max="1025" width="18.28515625" style="284" customWidth="1"/>
    <col min="1026" max="1026" width="70.5703125" style="284" customWidth="1"/>
    <col min="1027" max="1027" width="57.5703125" style="284" customWidth="1"/>
    <col min="1028" max="1028" width="60.5703125" style="284" customWidth="1"/>
    <col min="1029" max="1280" width="9.140625" style="284"/>
    <col min="1281" max="1281" width="18.28515625" style="284" customWidth="1"/>
    <col min="1282" max="1282" width="70.5703125" style="284" customWidth="1"/>
    <col min="1283" max="1283" width="57.5703125" style="284" customWidth="1"/>
    <col min="1284" max="1284" width="60.5703125" style="284" customWidth="1"/>
    <col min="1285" max="1536" width="9.140625" style="284"/>
    <col min="1537" max="1537" width="18.28515625" style="284" customWidth="1"/>
    <col min="1538" max="1538" width="70.5703125" style="284" customWidth="1"/>
    <col min="1539" max="1539" width="57.5703125" style="284" customWidth="1"/>
    <col min="1540" max="1540" width="60.5703125" style="284" customWidth="1"/>
    <col min="1541" max="1792" width="9.140625" style="284"/>
    <col min="1793" max="1793" width="18.28515625" style="284" customWidth="1"/>
    <col min="1794" max="1794" width="70.5703125" style="284" customWidth="1"/>
    <col min="1795" max="1795" width="57.5703125" style="284" customWidth="1"/>
    <col min="1796" max="1796" width="60.5703125" style="284" customWidth="1"/>
    <col min="1797" max="2048" width="9.140625" style="284"/>
    <col min="2049" max="2049" width="18.28515625" style="284" customWidth="1"/>
    <col min="2050" max="2050" width="70.5703125" style="284" customWidth="1"/>
    <col min="2051" max="2051" width="57.5703125" style="284" customWidth="1"/>
    <col min="2052" max="2052" width="60.5703125" style="284" customWidth="1"/>
    <col min="2053" max="2304" width="9.140625" style="284"/>
    <col min="2305" max="2305" width="18.28515625" style="284" customWidth="1"/>
    <col min="2306" max="2306" width="70.5703125" style="284" customWidth="1"/>
    <col min="2307" max="2307" width="57.5703125" style="284" customWidth="1"/>
    <col min="2308" max="2308" width="60.5703125" style="284" customWidth="1"/>
    <col min="2309" max="2560" width="9.140625" style="284"/>
    <col min="2561" max="2561" width="18.28515625" style="284" customWidth="1"/>
    <col min="2562" max="2562" width="70.5703125" style="284" customWidth="1"/>
    <col min="2563" max="2563" width="57.5703125" style="284" customWidth="1"/>
    <col min="2564" max="2564" width="60.5703125" style="284" customWidth="1"/>
    <col min="2565" max="2816" width="9.140625" style="284"/>
    <col min="2817" max="2817" width="18.28515625" style="284" customWidth="1"/>
    <col min="2818" max="2818" width="70.5703125" style="284" customWidth="1"/>
    <col min="2819" max="2819" width="57.5703125" style="284" customWidth="1"/>
    <col min="2820" max="2820" width="60.5703125" style="284" customWidth="1"/>
    <col min="2821" max="3072" width="9.140625" style="284"/>
    <col min="3073" max="3073" width="18.28515625" style="284" customWidth="1"/>
    <col min="3074" max="3074" width="70.5703125" style="284" customWidth="1"/>
    <col min="3075" max="3075" width="57.5703125" style="284" customWidth="1"/>
    <col min="3076" max="3076" width="60.5703125" style="284" customWidth="1"/>
    <col min="3077" max="3328" width="9.140625" style="284"/>
    <col min="3329" max="3329" width="18.28515625" style="284" customWidth="1"/>
    <col min="3330" max="3330" width="70.5703125" style="284" customWidth="1"/>
    <col min="3331" max="3331" width="57.5703125" style="284" customWidth="1"/>
    <col min="3332" max="3332" width="60.5703125" style="284" customWidth="1"/>
    <col min="3333" max="3584" width="9.140625" style="284"/>
    <col min="3585" max="3585" width="18.28515625" style="284" customWidth="1"/>
    <col min="3586" max="3586" width="70.5703125" style="284" customWidth="1"/>
    <col min="3587" max="3587" width="57.5703125" style="284" customWidth="1"/>
    <col min="3588" max="3588" width="60.5703125" style="284" customWidth="1"/>
    <col min="3589" max="3840" width="9.140625" style="284"/>
    <col min="3841" max="3841" width="18.28515625" style="284" customWidth="1"/>
    <col min="3842" max="3842" width="70.5703125" style="284" customWidth="1"/>
    <col min="3843" max="3843" width="57.5703125" style="284" customWidth="1"/>
    <col min="3844" max="3844" width="60.5703125" style="284" customWidth="1"/>
    <col min="3845" max="4096" width="9.140625" style="284"/>
    <col min="4097" max="4097" width="18.28515625" style="284" customWidth="1"/>
    <col min="4098" max="4098" width="70.5703125" style="284" customWidth="1"/>
    <col min="4099" max="4099" width="57.5703125" style="284" customWidth="1"/>
    <col min="4100" max="4100" width="60.5703125" style="284" customWidth="1"/>
    <col min="4101" max="4352" width="9.140625" style="284"/>
    <col min="4353" max="4353" width="18.28515625" style="284" customWidth="1"/>
    <col min="4354" max="4354" width="70.5703125" style="284" customWidth="1"/>
    <col min="4355" max="4355" width="57.5703125" style="284" customWidth="1"/>
    <col min="4356" max="4356" width="60.5703125" style="284" customWidth="1"/>
    <col min="4357" max="4608" width="9.140625" style="284"/>
    <col min="4609" max="4609" width="18.28515625" style="284" customWidth="1"/>
    <col min="4610" max="4610" width="70.5703125" style="284" customWidth="1"/>
    <col min="4611" max="4611" width="57.5703125" style="284" customWidth="1"/>
    <col min="4612" max="4612" width="60.5703125" style="284" customWidth="1"/>
    <col min="4613" max="4864" width="9.140625" style="284"/>
    <col min="4865" max="4865" width="18.28515625" style="284" customWidth="1"/>
    <col min="4866" max="4866" width="70.5703125" style="284" customWidth="1"/>
    <col min="4867" max="4867" width="57.5703125" style="284" customWidth="1"/>
    <col min="4868" max="4868" width="60.5703125" style="284" customWidth="1"/>
    <col min="4869" max="5120" width="9.140625" style="284"/>
    <col min="5121" max="5121" width="18.28515625" style="284" customWidth="1"/>
    <col min="5122" max="5122" width="70.5703125" style="284" customWidth="1"/>
    <col min="5123" max="5123" width="57.5703125" style="284" customWidth="1"/>
    <col min="5124" max="5124" width="60.5703125" style="284" customWidth="1"/>
    <col min="5125" max="5376" width="9.140625" style="284"/>
    <col min="5377" max="5377" width="18.28515625" style="284" customWidth="1"/>
    <col min="5378" max="5378" width="70.5703125" style="284" customWidth="1"/>
    <col min="5379" max="5379" width="57.5703125" style="284" customWidth="1"/>
    <col min="5380" max="5380" width="60.5703125" style="284" customWidth="1"/>
    <col min="5381" max="5632" width="9.140625" style="284"/>
    <col min="5633" max="5633" width="18.28515625" style="284" customWidth="1"/>
    <col min="5634" max="5634" width="70.5703125" style="284" customWidth="1"/>
    <col min="5635" max="5635" width="57.5703125" style="284" customWidth="1"/>
    <col min="5636" max="5636" width="60.5703125" style="284" customWidth="1"/>
    <col min="5637" max="5888" width="9.140625" style="284"/>
    <col min="5889" max="5889" width="18.28515625" style="284" customWidth="1"/>
    <col min="5890" max="5890" width="70.5703125" style="284" customWidth="1"/>
    <col min="5891" max="5891" width="57.5703125" style="284" customWidth="1"/>
    <col min="5892" max="5892" width="60.5703125" style="284" customWidth="1"/>
    <col min="5893" max="6144" width="9.140625" style="284"/>
    <col min="6145" max="6145" width="18.28515625" style="284" customWidth="1"/>
    <col min="6146" max="6146" width="70.5703125" style="284" customWidth="1"/>
    <col min="6147" max="6147" width="57.5703125" style="284" customWidth="1"/>
    <col min="6148" max="6148" width="60.5703125" style="284" customWidth="1"/>
    <col min="6149" max="6400" width="9.140625" style="284"/>
    <col min="6401" max="6401" width="18.28515625" style="284" customWidth="1"/>
    <col min="6402" max="6402" width="70.5703125" style="284" customWidth="1"/>
    <col min="6403" max="6403" width="57.5703125" style="284" customWidth="1"/>
    <col min="6404" max="6404" width="60.5703125" style="284" customWidth="1"/>
    <col min="6405" max="6656" width="9.140625" style="284"/>
    <col min="6657" max="6657" width="18.28515625" style="284" customWidth="1"/>
    <col min="6658" max="6658" width="70.5703125" style="284" customWidth="1"/>
    <col min="6659" max="6659" width="57.5703125" style="284" customWidth="1"/>
    <col min="6660" max="6660" width="60.5703125" style="284" customWidth="1"/>
    <col min="6661" max="6912" width="9.140625" style="284"/>
    <col min="6913" max="6913" width="18.28515625" style="284" customWidth="1"/>
    <col min="6914" max="6914" width="70.5703125" style="284" customWidth="1"/>
    <col min="6915" max="6915" width="57.5703125" style="284" customWidth="1"/>
    <col min="6916" max="6916" width="60.5703125" style="284" customWidth="1"/>
    <col min="6917" max="7168" width="9.140625" style="284"/>
    <col min="7169" max="7169" width="18.28515625" style="284" customWidth="1"/>
    <col min="7170" max="7170" width="70.5703125" style="284" customWidth="1"/>
    <col min="7171" max="7171" width="57.5703125" style="284" customWidth="1"/>
    <col min="7172" max="7172" width="60.5703125" style="284" customWidth="1"/>
    <col min="7173" max="7424" width="9.140625" style="284"/>
    <col min="7425" max="7425" width="18.28515625" style="284" customWidth="1"/>
    <col min="7426" max="7426" width="70.5703125" style="284" customWidth="1"/>
    <col min="7427" max="7427" width="57.5703125" style="284" customWidth="1"/>
    <col min="7428" max="7428" width="60.5703125" style="284" customWidth="1"/>
    <col min="7429" max="7680" width="9.140625" style="284"/>
    <col min="7681" max="7681" width="18.28515625" style="284" customWidth="1"/>
    <col min="7682" max="7682" width="70.5703125" style="284" customWidth="1"/>
    <col min="7683" max="7683" width="57.5703125" style="284" customWidth="1"/>
    <col min="7684" max="7684" width="60.5703125" style="284" customWidth="1"/>
    <col min="7685" max="7936" width="9.140625" style="284"/>
    <col min="7937" max="7937" width="18.28515625" style="284" customWidth="1"/>
    <col min="7938" max="7938" width="70.5703125" style="284" customWidth="1"/>
    <col min="7939" max="7939" width="57.5703125" style="284" customWidth="1"/>
    <col min="7940" max="7940" width="60.5703125" style="284" customWidth="1"/>
    <col min="7941" max="8192" width="9.140625" style="284"/>
    <col min="8193" max="8193" width="18.28515625" style="284" customWidth="1"/>
    <col min="8194" max="8194" width="70.5703125" style="284" customWidth="1"/>
    <col min="8195" max="8195" width="57.5703125" style="284" customWidth="1"/>
    <col min="8196" max="8196" width="60.5703125" style="284" customWidth="1"/>
    <col min="8197" max="8448" width="9.140625" style="284"/>
    <col min="8449" max="8449" width="18.28515625" style="284" customWidth="1"/>
    <col min="8450" max="8450" width="70.5703125" style="284" customWidth="1"/>
    <col min="8451" max="8451" width="57.5703125" style="284" customWidth="1"/>
    <col min="8452" max="8452" width="60.5703125" style="284" customWidth="1"/>
    <col min="8453" max="8704" width="9.140625" style="284"/>
    <col min="8705" max="8705" width="18.28515625" style="284" customWidth="1"/>
    <col min="8706" max="8706" width="70.5703125" style="284" customWidth="1"/>
    <col min="8707" max="8707" width="57.5703125" style="284" customWidth="1"/>
    <col min="8708" max="8708" width="60.5703125" style="284" customWidth="1"/>
    <col min="8709" max="8960" width="9.140625" style="284"/>
    <col min="8961" max="8961" width="18.28515625" style="284" customWidth="1"/>
    <col min="8962" max="8962" width="70.5703125" style="284" customWidth="1"/>
    <col min="8963" max="8963" width="57.5703125" style="284" customWidth="1"/>
    <col min="8964" max="8964" width="60.5703125" style="284" customWidth="1"/>
    <col min="8965" max="9216" width="9.140625" style="284"/>
    <col min="9217" max="9217" width="18.28515625" style="284" customWidth="1"/>
    <col min="9218" max="9218" width="70.5703125" style="284" customWidth="1"/>
    <col min="9219" max="9219" width="57.5703125" style="284" customWidth="1"/>
    <col min="9220" max="9220" width="60.5703125" style="284" customWidth="1"/>
    <col min="9221" max="9472" width="9.140625" style="284"/>
    <col min="9473" max="9473" width="18.28515625" style="284" customWidth="1"/>
    <col min="9474" max="9474" width="70.5703125" style="284" customWidth="1"/>
    <col min="9475" max="9475" width="57.5703125" style="284" customWidth="1"/>
    <col min="9476" max="9476" width="60.5703125" style="284" customWidth="1"/>
    <col min="9477" max="9728" width="9.140625" style="284"/>
    <col min="9729" max="9729" width="18.28515625" style="284" customWidth="1"/>
    <col min="9730" max="9730" width="70.5703125" style="284" customWidth="1"/>
    <col min="9731" max="9731" width="57.5703125" style="284" customWidth="1"/>
    <col min="9732" max="9732" width="60.5703125" style="284" customWidth="1"/>
    <col min="9733" max="9984" width="9.140625" style="284"/>
    <col min="9985" max="9985" width="18.28515625" style="284" customWidth="1"/>
    <col min="9986" max="9986" width="70.5703125" style="284" customWidth="1"/>
    <col min="9987" max="9987" width="57.5703125" style="284" customWidth="1"/>
    <col min="9988" max="9988" width="60.5703125" style="284" customWidth="1"/>
    <col min="9989" max="10240" width="9.140625" style="284"/>
    <col min="10241" max="10241" width="18.28515625" style="284" customWidth="1"/>
    <col min="10242" max="10242" width="70.5703125" style="284" customWidth="1"/>
    <col min="10243" max="10243" width="57.5703125" style="284" customWidth="1"/>
    <col min="10244" max="10244" width="60.5703125" style="284" customWidth="1"/>
    <col min="10245" max="10496" width="9.140625" style="284"/>
    <col min="10497" max="10497" width="18.28515625" style="284" customWidth="1"/>
    <col min="10498" max="10498" width="70.5703125" style="284" customWidth="1"/>
    <col min="10499" max="10499" width="57.5703125" style="284" customWidth="1"/>
    <col min="10500" max="10500" width="60.5703125" style="284" customWidth="1"/>
    <col min="10501" max="10752" width="9.140625" style="284"/>
    <col min="10753" max="10753" width="18.28515625" style="284" customWidth="1"/>
    <col min="10754" max="10754" width="70.5703125" style="284" customWidth="1"/>
    <col min="10755" max="10755" width="57.5703125" style="284" customWidth="1"/>
    <col min="10756" max="10756" width="60.5703125" style="284" customWidth="1"/>
    <col min="10757" max="11008" width="9.140625" style="284"/>
    <col min="11009" max="11009" width="18.28515625" style="284" customWidth="1"/>
    <col min="11010" max="11010" width="70.5703125" style="284" customWidth="1"/>
    <col min="11011" max="11011" width="57.5703125" style="284" customWidth="1"/>
    <col min="11012" max="11012" width="60.5703125" style="284" customWidth="1"/>
    <col min="11013" max="11264" width="9.140625" style="284"/>
    <col min="11265" max="11265" width="18.28515625" style="284" customWidth="1"/>
    <col min="11266" max="11266" width="70.5703125" style="284" customWidth="1"/>
    <col min="11267" max="11267" width="57.5703125" style="284" customWidth="1"/>
    <col min="11268" max="11268" width="60.5703125" style="284" customWidth="1"/>
    <col min="11269" max="11520" width="9.140625" style="284"/>
    <col min="11521" max="11521" width="18.28515625" style="284" customWidth="1"/>
    <col min="11522" max="11522" width="70.5703125" style="284" customWidth="1"/>
    <col min="11523" max="11523" width="57.5703125" style="284" customWidth="1"/>
    <col min="11524" max="11524" width="60.5703125" style="284" customWidth="1"/>
    <col min="11525" max="11776" width="9.140625" style="284"/>
    <col min="11777" max="11777" width="18.28515625" style="284" customWidth="1"/>
    <col min="11778" max="11778" width="70.5703125" style="284" customWidth="1"/>
    <col min="11779" max="11779" width="57.5703125" style="284" customWidth="1"/>
    <col min="11780" max="11780" width="60.5703125" style="284" customWidth="1"/>
    <col min="11781" max="12032" width="9.140625" style="284"/>
    <col min="12033" max="12033" width="18.28515625" style="284" customWidth="1"/>
    <col min="12034" max="12034" width="70.5703125" style="284" customWidth="1"/>
    <col min="12035" max="12035" width="57.5703125" style="284" customWidth="1"/>
    <col min="12036" max="12036" width="60.5703125" style="284" customWidth="1"/>
    <col min="12037" max="12288" width="9.140625" style="284"/>
    <col min="12289" max="12289" width="18.28515625" style="284" customWidth="1"/>
    <col min="12290" max="12290" width="70.5703125" style="284" customWidth="1"/>
    <col min="12291" max="12291" width="57.5703125" style="284" customWidth="1"/>
    <col min="12292" max="12292" width="60.5703125" style="284" customWidth="1"/>
    <col min="12293" max="12544" width="9.140625" style="284"/>
    <col min="12545" max="12545" width="18.28515625" style="284" customWidth="1"/>
    <col min="12546" max="12546" width="70.5703125" style="284" customWidth="1"/>
    <col min="12547" max="12547" width="57.5703125" style="284" customWidth="1"/>
    <col min="12548" max="12548" width="60.5703125" style="284" customWidth="1"/>
    <col min="12549" max="12800" width="9.140625" style="284"/>
    <col min="12801" max="12801" width="18.28515625" style="284" customWidth="1"/>
    <col min="12802" max="12802" width="70.5703125" style="284" customWidth="1"/>
    <col min="12803" max="12803" width="57.5703125" style="284" customWidth="1"/>
    <col min="12804" max="12804" width="60.5703125" style="284" customWidth="1"/>
    <col min="12805" max="13056" width="9.140625" style="284"/>
    <col min="13057" max="13057" width="18.28515625" style="284" customWidth="1"/>
    <col min="13058" max="13058" width="70.5703125" style="284" customWidth="1"/>
    <col min="13059" max="13059" width="57.5703125" style="284" customWidth="1"/>
    <col min="13060" max="13060" width="60.5703125" style="284" customWidth="1"/>
    <col min="13061" max="13312" width="9.140625" style="284"/>
    <col min="13313" max="13313" width="18.28515625" style="284" customWidth="1"/>
    <col min="13314" max="13314" width="70.5703125" style="284" customWidth="1"/>
    <col min="13315" max="13315" width="57.5703125" style="284" customWidth="1"/>
    <col min="13316" max="13316" width="60.5703125" style="284" customWidth="1"/>
    <col min="13317" max="13568" width="9.140625" style="284"/>
    <col min="13569" max="13569" width="18.28515625" style="284" customWidth="1"/>
    <col min="13570" max="13570" width="70.5703125" style="284" customWidth="1"/>
    <col min="13571" max="13571" width="57.5703125" style="284" customWidth="1"/>
    <col min="13572" max="13572" width="60.5703125" style="284" customWidth="1"/>
    <col min="13573" max="13824" width="9.140625" style="284"/>
    <col min="13825" max="13825" width="18.28515625" style="284" customWidth="1"/>
    <col min="13826" max="13826" width="70.5703125" style="284" customWidth="1"/>
    <col min="13827" max="13827" width="57.5703125" style="284" customWidth="1"/>
    <col min="13828" max="13828" width="60.5703125" style="284" customWidth="1"/>
    <col min="13829" max="14080" width="9.140625" style="284"/>
    <col min="14081" max="14081" width="18.28515625" style="284" customWidth="1"/>
    <col min="14082" max="14082" width="70.5703125" style="284" customWidth="1"/>
    <col min="14083" max="14083" width="57.5703125" style="284" customWidth="1"/>
    <col min="14084" max="14084" width="60.5703125" style="284" customWidth="1"/>
    <col min="14085" max="14336" width="9.140625" style="284"/>
    <col min="14337" max="14337" width="18.28515625" style="284" customWidth="1"/>
    <col min="14338" max="14338" width="70.5703125" style="284" customWidth="1"/>
    <col min="14339" max="14339" width="57.5703125" style="284" customWidth="1"/>
    <col min="14340" max="14340" width="60.5703125" style="284" customWidth="1"/>
    <col min="14341" max="14592" width="9.140625" style="284"/>
    <col min="14593" max="14593" width="18.28515625" style="284" customWidth="1"/>
    <col min="14594" max="14594" width="70.5703125" style="284" customWidth="1"/>
    <col min="14595" max="14595" width="57.5703125" style="284" customWidth="1"/>
    <col min="14596" max="14596" width="60.5703125" style="284" customWidth="1"/>
    <col min="14597" max="14848" width="9.140625" style="284"/>
    <col min="14849" max="14849" width="18.28515625" style="284" customWidth="1"/>
    <col min="14850" max="14850" width="70.5703125" style="284" customWidth="1"/>
    <col min="14851" max="14851" width="57.5703125" style="284" customWidth="1"/>
    <col min="14852" max="14852" width="60.5703125" style="284" customWidth="1"/>
    <col min="14853" max="15104" width="9.140625" style="284"/>
    <col min="15105" max="15105" width="18.28515625" style="284" customWidth="1"/>
    <col min="15106" max="15106" width="70.5703125" style="284" customWidth="1"/>
    <col min="15107" max="15107" width="57.5703125" style="284" customWidth="1"/>
    <col min="15108" max="15108" width="60.5703125" style="284" customWidth="1"/>
    <col min="15109" max="15360" width="9.140625" style="284"/>
    <col min="15361" max="15361" width="18.28515625" style="284" customWidth="1"/>
    <col min="15362" max="15362" width="70.5703125" style="284" customWidth="1"/>
    <col min="15363" max="15363" width="57.5703125" style="284" customWidth="1"/>
    <col min="15364" max="15364" width="60.5703125" style="284" customWidth="1"/>
    <col min="15365" max="15616" width="9.140625" style="284"/>
    <col min="15617" max="15617" width="18.28515625" style="284" customWidth="1"/>
    <col min="15618" max="15618" width="70.5703125" style="284" customWidth="1"/>
    <col min="15619" max="15619" width="57.5703125" style="284" customWidth="1"/>
    <col min="15620" max="15620" width="60.5703125" style="284" customWidth="1"/>
    <col min="15621" max="15872" width="9.140625" style="284"/>
    <col min="15873" max="15873" width="18.28515625" style="284" customWidth="1"/>
    <col min="15874" max="15874" width="70.5703125" style="284" customWidth="1"/>
    <col min="15875" max="15875" width="57.5703125" style="284" customWidth="1"/>
    <col min="15876" max="15876" width="60.5703125" style="284" customWidth="1"/>
    <col min="15877" max="16128" width="9.140625" style="284"/>
    <col min="16129" max="16129" width="18.28515625" style="284" customWidth="1"/>
    <col min="16130" max="16130" width="70.5703125" style="284" customWidth="1"/>
    <col min="16131" max="16131" width="57.5703125" style="284" customWidth="1"/>
    <col min="16132" max="16132" width="60.5703125" style="284" customWidth="1"/>
    <col min="16133" max="16384" width="9.140625" style="284"/>
  </cols>
  <sheetData>
    <row r="1" spans="1:6" x14ac:dyDescent="0.35">
      <c r="D1" s="283"/>
    </row>
    <row r="2" spans="1:6" ht="103.5" customHeight="1" x14ac:dyDescent="0.35">
      <c r="D2" s="285" t="s">
        <v>1080</v>
      </c>
      <c r="E2" s="285"/>
      <c r="F2" s="285"/>
    </row>
    <row r="3" spans="1:6" ht="27.75" customHeight="1" x14ac:dyDescent="0.35">
      <c r="D3" s="286"/>
    </row>
    <row r="4" spans="1:6" x14ac:dyDescent="0.35">
      <c r="D4" s="287"/>
    </row>
    <row r="5" spans="1:6" x14ac:dyDescent="0.35">
      <c r="A5" s="480" t="s">
        <v>839</v>
      </c>
      <c r="B5" s="481"/>
      <c r="C5" s="481"/>
      <c r="D5" s="481"/>
    </row>
    <row r="6" spans="1:6" x14ac:dyDescent="0.35">
      <c r="A6" s="288">
        <v>2600000000</v>
      </c>
      <c r="B6" s="289"/>
      <c r="C6" s="289"/>
      <c r="D6" s="289"/>
    </row>
    <row r="7" spans="1:6" ht="25.5" customHeight="1" x14ac:dyDescent="0.35">
      <c r="A7" s="290" t="s">
        <v>51</v>
      </c>
    </row>
    <row r="8" spans="1:6" ht="45" x14ac:dyDescent="0.35">
      <c r="A8" s="291" t="s">
        <v>2</v>
      </c>
      <c r="B8" s="292" t="s">
        <v>840</v>
      </c>
      <c r="C8" s="292" t="s">
        <v>5</v>
      </c>
      <c r="D8" s="292" t="s">
        <v>6</v>
      </c>
    </row>
    <row r="9" spans="1:6" x14ac:dyDescent="0.35">
      <c r="A9" s="293">
        <v>1</v>
      </c>
      <c r="B9" s="294">
        <v>2</v>
      </c>
      <c r="C9" s="294">
        <v>3</v>
      </c>
      <c r="D9" s="295">
        <v>4</v>
      </c>
    </row>
    <row r="10" spans="1:6" ht="93.75" customHeight="1" x14ac:dyDescent="0.35">
      <c r="A10" s="293" t="s">
        <v>841</v>
      </c>
      <c r="B10" s="296" t="s">
        <v>842</v>
      </c>
      <c r="C10" s="294" t="s">
        <v>843</v>
      </c>
      <c r="D10" s="297"/>
    </row>
    <row r="11" spans="1:6" ht="119.25" customHeight="1" x14ac:dyDescent="0.35">
      <c r="A11" s="293" t="s">
        <v>844</v>
      </c>
      <c r="B11" s="296" t="s">
        <v>845</v>
      </c>
      <c r="C11" s="294" t="s">
        <v>843</v>
      </c>
      <c r="D11" s="297"/>
    </row>
    <row r="12" spans="1:6" ht="93" x14ac:dyDescent="0.35">
      <c r="A12" s="293" t="s">
        <v>846</v>
      </c>
      <c r="B12" s="296" t="s">
        <v>847</v>
      </c>
      <c r="C12" s="294" t="s">
        <v>843</v>
      </c>
      <c r="D12" s="297"/>
    </row>
    <row r="13" spans="1:6" ht="93" x14ac:dyDescent="0.35">
      <c r="A13" s="293" t="s">
        <v>848</v>
      </c>
      <c r="B13" s="296" t="s">
        <v>849</v>
      </c>
      <c r="C13" s="294" t="s">
        <v>843</v>
      </c>
      <c r="D13" s="297"/>
    </row>
    <row r="14" spans="1:6" ht="93" x14ac:dyDescent="0.35">
      <c r="A14" s="293" t="s">
        <v>850</v>
      </c>
      <c r="B14" s="298" t="s">
        <v>851</v>
      </c>
      <c r="C14" s="294" t="s">
        <v>843</v>
      </c>
      <c r="D14" s="297"/>
    </row>
    <row r="15" spans="1:6" ht="116.25" x14ac:dyDescent="0.35">
      <c r="A15" s="293" t="s">
        <v>852</v>
      </c>
      <c r="B15" s="298" t="s">
        <v>853</v>
      </c>
      <c r="C15" s="294" t="s">
        <v>843</v>
      </c>
      <c r="D15" s="297"/>
    </row>
    <row r="16" spans="1:6" ht="93" x14ac:dyDescent="0.35">
      <c r="A16" s="293" t="s">
        <v>854</v>
      </c>
      <c r="B16" s="298" t="s">
        <v>855</v>
      </c>
      <c r="C16" s="294" t="s">
        <v>843</v>
      </c>
      <c r="D16" s="297"/>
    </row>
    <row r="17" spans="1:5" ht="116.25" x14ac:dyDescent="0.35">
      <c r="A17" s="293" t="s">
        <v>856</v>
      </c>
      <c r="B17" s="298" t="s">
        <v>857</v>
      </c>
      <c r="C17" s="294" t="s">
        <v>858</v>
      </c>
      <c r="D17" s="294"/>
    </row>
    <row r="18" spans="1:5" ht="69.75" x14ac:dyDescent="0.35">
      <c r="A18" s="293" t="s">
        <v>859</v>
      </c>
      <c r="B18" s="298" t="s">
        <v>860</v>
      </c>
      <c r="C18" s="294" t="s">
        <v>858</v>
      </c>
      <c r="D18" s="294"/>
    </row>
    <row r="19" spans="1:5" ht="93" x14ac:dyDescent="0.35">
      <c r="A19" s="295" t="s">
        <v>861</v>
      </c>
      <c r="B19" s="298" t="s">
        <v>862</v>
      </c>
      <c r="C19" s="294" t="s">
        <v>863</v>
      </c>
      <c r="D19" s="294"/>
    </row>
    <row r="20" spans="1:5" ht="93" x14ac:dyDescent="0.35">
      <c r="A20" s="295" t="s">
        <v>864</v>
      </c>
      <c r="B20" s="298" t="s">
        <v>865</v>
      </c>
      <c r="C20" s="294" t="s">
        <v>843</v>
      </c>
      <c r="D20" s="294"/>
    </row>
    <row r="21" spans="1:5" ht="93" x14ac:dyDescent="0.35">
      <c r="A21" s="295" t="s">
        <v>866</v>
      </c>
      <c r="B21" s="298" t="s">
        <v>867</v>
      </c>
      <c r="C21" s="294" t="s">
        <v>843</v>
      </c>
      <c r="D21" s="294"/>
    </row>
    <row r="22" spans="1:5" ht="93" x14ac:dyDescent="0.35">
      <c r="A22" s="295" t="s">
        <v>868</v>
      </c>
      <c r="B22" s="298" t="s">
        <v>869</v>
      </c>
      <c r="C22" s="294" t="s">
        <v>843</v>
      </c>
      <c r="D22" s="294"/>
    </row>
    <row r="23" spans="1:5" ht="93" x14ac:dyDescent="0.35">
      <c r="A23" s="295" t="s">
        <v>870</v>
      </c>
      <c r="B23" s="298" t="s">
        <v>871</v>
      </c>
      <c r="C23" s="294" t="s">
        <v>843</v>
      </c>
      <c r="D23" s="294"/>
    </row>
    <row r="24" spans="1:5" ht="93" x14ac:dyDescent="0.35">
      <c r="A24" s="295" t="s">
        <v>872</v>
      </c>
      <c r="B24" s="298" t="s">
        <v>873</v>
      </c>
      <c r="C24" s="294" t="s">
        <v>843</v>
      </c>
      <c r="D24" s="294"/>
    </row>
    <row r="25" spans="1:5" ht="93" x14ac:dyDescent="0.35">
      <c r="A25" s="295" t="s">
        <v>874</v>
      </c>
      <c r="B25" s="298" t="s">
        <v>875</v>
      </c>
      <c r="C25" s="294" t="s">
        <v>843</v>
      </c>
      <c r="D25" s="294"/>
    </row>
    <row r="26" spans="1:5" ht="93" x14ac:dyDescent="0.35">
      <c r="A26" s="295" t="s">
        <v>876</v>
      </c>
      <c r="B26" s="298" t="s">
        <v>877</v>
      </c>
      <c r="C26" s="294" t="s">
        <v>843</v>
      </c>
      <c r="D26" s="295"/>
    </row>
    <row r="27" spans="1:5" ht="46.5" hidden="1" x14ac:dyDescent="0.35">
      <c r="A27" s="293">
        <v>13050600</v>
      </c>
      <c r="B27" s="298" t="s">
        <v>878</v>
      </c>
      <c r="C27" s="294" t="s">
        <v>879</v>
      </c>
      <c r="D27" s="294"/>
      <c r="E27" s="284">
        <v>0</v>
      </c>
    </row>
    <row r="28" spans="1:5" ht="46.5" x14ac:dyDescent="0.35">
      <c r="A28" s="293" t="s">
        <v>880</v>
      </c>
      <c r="B28" s="298" t="s">
        <v>881</v>
      </c>
      <c r="C28" s="294" t="s">
        <v>882</v>
      </c>
      <c r="D28" s="294"/>
    </row>
    <row r="29" spans="1:5" ht="93" x14ac:dyDescent="0.35">
      <c r="A29" s="293" t="s">
        <v>883</v>
      </c>
      <c r="B29" s="298" t="s">
        <v>884</v>
      </c>
      <c r="C29" s="294" t="s">
        <v>843</v>
      </c>
      <c r="D29" s="294"/>
    </row>
    <row r="30" spans="1:5" ht="93" x14ac:dyDescent="0.35">
      <c r="A30" s="293" t="s">
        <v>885</v>
      </c>
      <c r="B30" s="299" t="s">
        <v>886</v>
      </c>
      <c r="C30" s="294" t="s">
        <v>843</v>
      </c>
      <c r="D30" s="295"/>
    </row>
    <row r="31" spans="1:5" ht="93" x14ac:dyDescent="0.35">
      <c r="A31" s="293" t="s">
        <v>887</v>
      </c>
      <c r="B31" s="298" t="s">
        <v>888</v>
      </c>
      <c r="C31" s="294" t="s">
        <v>858</v>
      </c>
      <c r="D31" s="294"/>
    </row>
    <row r="32" spans="1:5" ht="93" x14ac:dyDescent="0.35">
      <c r="A32" s="293" t="s">
        <v>889</v>
      </c>
      <c r="B32" s="300" t="s">
        <v>890</v>
      </c>
      <c r="C32" s="294" t="s">
        <v>858</v>
      </c>
      <c r="D32" s="294"/>
    </row>
    <row r="33" spans="1:4" ht="93" x14ac:dyDescent="0.35">
      <c r="A33" s="293" t="s">
        <v>891</v>
      </c>
      <c r="B33" s="300" t="s">
        <v>892</v>
      </c>
      <c r="C33" s="294" t="s">
        <v>843</v>
      </c>
      <c r="D33" s="294"/>
    </row>
    <row r="34" spans="1:4" ht="93" x14ac:dyDescent="0.35">
      <c r="A34" s="293" t="s">
        <v>893</v>
      </c>
      <c r="B34" s="300" t="s">
        <v>894</v>
      </c>
      <c r="C34" s="294" t="s">
        <v>843</v>
      </c>
      <c r="D34" s="294"/>
    </row>
    <row r="35" spans="1:4" ht="162.75" x14ac:dyDescent="0.35">
      <c r="A35" s="293" t="s">
        <v>895</v>
      </c>
      <c r="B35" s="300" t="s">
        <v>896</v>
      </c>
      <c r="C35" s="294" t="s">
        <v>897</v>
      </c>
      <c r="D35" s="294"/>
    </row>
    <row r="36" spans="1:4" x14ac:dyDescent="0.35">
      <c r="A36" s="293" t="s">
        <v>898</v>
      </c>
      <c r="B36" s="300" t="s">
        <v>899</v>
      </c>
      <c r="C36" s="294" t="s">
        <v>858</v>
      </c>
      <c r="D36" s="294"/>
    </row>
    <row r="37" spans="1:4" ht="93" x14ac:dyDescent="0.35">
      <c r="A37" s="293" t="s">
        <v>900</v>
      </c>
      <c r="B37" s="300" t="s">
        <v>901</v>
      </c>
      <c r="C37" s="294" t="s">
        <v>902</v>
      </c>
      <c r="D37" s="294"/>
    </row>
    <row r="38" spans="1:4" x14ac:dyDescent="0.35">
      <c r="A38" s="293" t="s">
        <v>903</v>
      </c>
      <c r="B38" s="300" t="s">
        <v>904</v>
      </c>
      <c r="C38" s="294" t="s">
        <v>858</v>
      </c>
      <c r="D38" s="294"/>
    </row>
    <row r="39" spans="1:4" ht="93" x14ac:dyDescent="0.35">
      <c r="A39" s="293" t="s">
        <v>905</v>
      </c>
      <c r="B39" s="300" t="s">
        <v>906</v>
      </c>
      <c r="C39" s="294" t="s">
        <v>843</v>
      </c>
      <c r="D39" s="294"/>
    </row>
    <row r="40" spans="1:4" ht="159.75" customHeight="1" x14ac:dyDescent="0.35">
      <c r="A40" s="293" t="s">
        <v>907</v>
      </c>
      <c r="B40" s="299" t="s">
        <v>908</v>
      </c>
      <c r="C40" s="295" t="s">
        <v>909</v>
      </c>
      <c r="D40" s="295"/>
    </row>
    <row r="41" spans="1:4" ht="46.5" x14ac:dyDescent="0.35">
      <c r="A41" s="293" t="s">
        <v>910</v>
      </c>
      <c r="B41" s="298" t="s">
        <v>911</v>
      </c>
      <c r="C41" s="294" t="s">
        <v>858</v>
      </c>
      <c r="D41" s="294"/>
    </row>
    <row r="42" spans="1:4" ht="162.75" customHeight="1" x14ac:dyDescent="0.35">
      <c r="A42" s="293" t="s">
        <v>912</v>
      </c>
      <c r="B42" s="298" t="s">
        <v>913</v>
      </c>
      <c r="C42" s="294" t="s">
        <v>914</v>
      </c>
      <c r="D42" s="294"/>
    </row>
    <row r="43" spans="1:4" ht="103.5" customHeight="1" x14ac:dyDescent="0.35">
      <c r="A43" s="293" t="s">
        <v>915</v>
      </c>
      <c r="B43" s="298" t="s">
        <v>916</v>
      </c>
      <c r="C43" s="294" t="s">
        <v>917</v>
      </c>
      <c r="D43" s="294"/>
    </row>
    <row r="44" spans="1:4" ht="69.75" x14ac:dyDescent="0.35">
      <c r="A44" s="293" t="s">
        <v>918</v>
      </c>
      <c r="B44" s="298" t="s">
        <v>919</v>
      </c>
      <c r="C44" s="294" t="s">
        <v>858</v>
      </c>
      <c r="D44" s="294"/>
    </row>
    <row r="45" spans="1:4" ht="139.5" x14ac:dyDescent="0.35">
      <c r="A45" s="293" t="s">
        <v>920</v>
      </c>
      <c r="B45" s="298" t="s">
        <v>921</v>
      </c>
      <c r="C45" s="294"/>
      <c r="D45" s="294" t="s">
        <v>843</v>
      </c>
    </row>
    <row r="46" spans="1:4" ht="93" x14ac:dyDescent="0.35">
      <c r="A46" s="293" t="s">
        <v>922</v>
      </c>
      <c r="B46" s="298" t="s">
        <v>923</v>
      </c>
      <c r="C46" s="294" t="s">
        <v>843</v>
      </c>
      <c r="D46" s="294"/>
    </row>
    <row r="47" spans="1:4" x14ac:dyDescent="0.35">
      <c r="A47" s="293" t="s">
        <v>924</v>
      </c>
      <c r="B47" s="298" t="s">
        <v>925</v>
      </c>
      <c r="C47" s="294" t="s">
        <v>858</v>
      </c>
      <c r="D47" s="294"/>
    </row>
    <row r="48" spans="1:4" x14ac:dyDescent="0.35">
      <c r="A48" s="293" t="s">
        <v>926</v>
      </c>
      <c r="B48" s="298" t="s">
        <v>927</v>
      </c>
      <c r="C48" s="294" t="s">
        <v>858</v>
      </c>
      <c r="D48" s="294"/>
    </row>
    <row r="49" spans="1:4" ht="116.25" x14ac:dyDescent="0.35">
      <c r="A49" s="293" t="s">
        <v>928</v>
      </c>
      <c r="B49" s="300" t="s">
        <v>929</v>
      </c>
      <c r="C49" s="294" t="s">
        <v>858</v>
      </c>
      <c r="D49" s="294"/>
    </row>
    <row r="50" spans="1:4" ht="93" x14ac:dyDescent="0.35">
      <c r="A50" s="293" t="s">
        <v>930</v>
      </c>
      <c r="B50" s="298" t="s">
        <v>931</v>
      </c>
      <c r="C50" s="294" t="s">
        <v>843</v>
      </c>
      <c r="D50" s="294"/>
    </row>
    <row r="51" spans="1:4" ht="93" x14ac:dyDescent="0.35">
      <c r="A51" s="293" t="s">
        <v>932</v>
      </c>
      <c r="B51" s="298" t="s">
        <v>933</v>
      </c>
      <c r="C51" s="294" t="s">
        <v>843</v>
      </c>
      <c r="D51" s="294"/>
    </row>
    <row r="52" spans="1:4" ht="93" x14ac:dyDescent="0.35">
      <c r="A52" s="293" t="s">
        <v>934</v>
      </c>
      <c r="B52" s="298" t="s">
        <v>935</v>
      </c>
      <c r="C52" s="294" t="s">
        <v>843</v>
      </c>
      <c r="D52" s="294"/>
    </row>
    <row r="53" spans="1:4" ht="139.5" x14ac:dyDescent="0.35">
      <c r="A53" s="293" t="s">
        <v>936</v>
      </c>
      <c r="B53" s="298" t="s">
        <v>937</v>
      </c>
      <c r="C53" s="294" t="s">
        <v>843</v>
      </c>
      <c r="D53" s="294"/>
    </row>
    <row r="54" spans="1:4" ht="209.25" x14ac:dyDescent="0.35">
      <c r="A54" s="293" t="s">
        <v>938</v>
      </c>
      <c r="B54" s="298" t="s">
        <v>939</v>
      </c>
      <c r="C54" s="294" t="s">
        <v>940</v>
      </c>
      <c r="D54" s="294"/>
    </row>
    <row r="55" spans="1:4" ht="139.5" x14ac:dyDescent="0.35">
      <c r="A55" s="293" t="s">
        <v>941</v>
      </c>
      <c r="B55" s="298" t="s">
        <v>942</v>
      </c>
      <c r="C55" s="294"/>
      <c r="D55" s="301" t="s">
        <v>943</v>
      </c>
    </row>
    <row r="56" spans="1:4" ht="93" x14ac:dyDescent="0.35">
      <c r="A56" s="293" t="s">
        <v>944</v>
      </c>
      <c r="B56" s="298" t="s">
        <v>945</v>
      </c>
      <c r="C56" s="302" t="s">
        <v>946</v>
      </c>
      <c r="D56" s="294"/>
    </row>
    <row r="57" spans="1:4" ht="93" x14ac:dyDescent="0.35">
      <c r="A57" s="293" t="s">
        <v>947</v>
      </c>
      <c r="B57" s="298" t="s">
        <v>948</v>
      </c>
      <c r="C57" s="294" t="s">
        <v>949</v>
      </c>
      <c r="D57" s="294"/>
    </row>
    <row r="58" spans="1:4" ht="139.5" x14ac:dyDescent="0.35">
      <c r="A58" s="293" t="s">
        <v>950</v>
      </c>
      <c r="B58" s="298" t="s">
        <v>951</v>
      </c>
      <c r="C58" s="294" t="s">
        <v>858</v>
      </c>
      <c r="D58" s="294"/>
    </row>
    <row r="59" spans="1:4" ht="186" x14ac:dyDescent="0.35">
      <c r="A59" s="293" t="s">
        <v>952</v>
      </c>
      <c r="B59" s="299" t="s">
        <v>953</v>
      </c>
      <c r="C59" s="295" t="s">
        <v>954</v>
      </c>
      <c r="D59" s="295"/>
    </row>
    <row r="60" spans="1:4" ht="93" x14ac:dyDescent="0.35">
      <c r="A60" s="293" t="s">
        <v>955</v>
      </c>
      <c r="B60" s="299" t="s">
        <v>956</v>
      </c>
      <c r="C60" s="294"/>
      <c r="D60" s="295" t="s">
        <v>957</v>
      </c>
    </row>
    <row r="61" spans="1:4" ht="116.25" x14ac:dyDescent="0.35">
      <c r="A61" s="293" t="s">
        <v>958</v>
      </c>
      <c r="B61" s="298" t="s">
        <v>959</v>
      </c>
      <c r="C61" s="302" t="s">
        <v>960</v>
      </c>
      <c r="D61" s="294"/>
    </row>
    <row r="62" spans="1:4" ht="139.5" x14ac:dyDescent="0.35">
      <c r="A62" s="293" t="s">
        <v>961</v>
      </c>
      <c r="B62" s="298" t="s">
        <v>962</v>
      </c>
      <c r="C62" s="302" t="s">
        <v>963</v>
      </c>
      <c r="D62" s="294"/>
    </row>
    <row r="63" spans="1:4" ht="69.75" x14ac:dyDescent="0.35">
      <c r="A63" s="293" t="s">
        <v>964</v>
      </c>
      <c r="B63" s="298" t="s">
        <v>965</v>
      </c>
      <c r="C63" s="294" t="s">
        <v>882</v>
      </c>
      <c r="D63" s="294"/>
    </row>
    <row r="64" spans="1:4" ht="69.75" x14ac:dyDescent="0.35">
      <c r="A64" s="293" t="s">
        <v>966</v>
      </c>
      <c r="B64" s="298" t="s">
        <v>967</v>
      </c>
      <c r="C64" s="294" t="s">
        <v>882</v>
      </c>
      <c r="D64" s="294"/>
    </row>
    <row r="65" spans="1:4" ht="163.5" customHeight="1" x14ac:dyDescent="0.35">
      <c r="A65" s="293" t="s">
        <v>968</v>
      </c>
      <c r="B65" s="298" t="s">
        <v>969</v>
      </c>
      <c r="C65" s="294" t="s">
        <v>970</v>
      </c>
      <c r="D65" s="294"/>
    </row>
    <row r="66" spans="1:4" ht="69.75" x14ac:dyDescent="0.35">
      <c r="A66" s="293" t="s">
        <v>971</v>
      </c>
      <c r="B66" s="298" t="s">
        <v>972</v>
      </c>
      <c r="C66" s="294" t="s">
        <v>858</v>
      </c>
      <c r="D66" s="294"/>
    </row>
    <row r="67" spans="1:4" ht="93" x14ac:dyDescent="0.35">
      <c r="A67" s="293" t="s">
        <v>973</v>
      </c>
      <c r="B67" s="298" t="s">
        <v>974</v>
      </c>
      <c r="C67" s="294" t="s">
        <v>975</v>
      </c>
      <c r="D67" s="294"/>
    </row>
    <row r="68" spans="1:4" ht="388.5" customHeight="1" x14ac:dyDescent="0.35">
      <c r="A68" s="293" t="s">
        <v>976</v>
      </c>
      <c r="B68" s="298" t="s">
        <v>977</v>
      </c>
      <c r="C68" s="294" t="s">
        <v>978</v>
      </c>
      <c r="D68" s="294"/>
    </row>
    <row r="69" spans="1:4" ht="291.75" customHeight="1" x14ac:dyDescent="0.35">
      <c r="A69" s="293" t="s">
        <v>979</v>
      </c>
      <c r="B69" s="298" t="s">
        <v>94</v>
      </c>
      <c r="C69" s="294" t="s">
        <v>980</v>
      </c>
      <c r="D69" s="294"/>
    </row>
    <row r="70" spans="1:4" ht="78.75" customHeight="1" x14ac:dyDescent="0.35">
      <c r="A70" s="293" t="s">
        <v>981</v>
      </c>
      <c r="B70" s="298" t="s">
        <v>982</v>
      </c>
      <c r="C70" s="294" t="s">
        <v>983</v>
      </c>
      <c r="D70" s="294"/>
    </row>
    <row r="71" spans="1:4" ht="170.25" customHeight="1" x14ac:dyDescent="0.35">
      <c r="A71" s="293" t="s">
        <v>984</v>
      </c>
      <c r="B71" s="298" t="s">
        <v>985</v>
      </c>
      <c r="C71" s="294" t="s">
        <v>986</v>
      </c>
      <c r="D71" s="294"/>
    </row>
    <row r="72" spans="1:4" ht="93" x14ac:dyDescent="0.35">
      <c r="A72" s="293" t="s">
        <v>987</v>
      </c>
      <c r="B72" s="298" t="s">
        <v>988</v>
      </c>
      <c r="C72" s="294" t="s">
        <v>843</v>
      </c>
      <c r="D72" s="294"/>
    </row>
    <row r="73" spans="1:4" ht="93" x14ac:dyDescent="0.35">
      <c r="A73" s="293" t="s">
        <v>989</v>
      </c>
      <c r="B73" s="298" t="s">
        <v>990</v>
      </c>
      <c r="C73" s="294" t="s">
        <v>843</v>
      </c>
      <c r="D73" s="294"/>
    </row>
    <row r="74" spans="1:4" ht="93" x14ac:dyDescent="0.35">
      <c r="A74" s="293" t="s">
        <v>991</v>
      </c>
      <c r="B74" s="298" t="s">
        <v>992</v>
      </c>
      <c r="C74" s="294" t="s">
        <v>843</v>
      </c>
      <c r="D74" s="294"/>
    </row>
    <row r="75" spans="1:4" ht="93" x14ac:dyDescent="0.35">
      <c r="A75" s="293" t="s">
        <v>993</v>
      </c>
      <c r="B75" s="298" t="s">
        <v>994</v>
      </c>
      <c r="C75" s="294" t="s">
        <v>843</v>
      </c>
      <c r="D75" s="294"/>
    </row>
    <row r="76" spans="1:4" ht="175.5" customHeight="1" x14ac:dyDescent="0.35">
      <c r="A76" s="293" t="s">
        <v>995</v>
      </c>
      <c r="B76" s="298" t="s">
        <v>996</v>
      </c>
      <c r="C76" s="301" t="s">
        <v>997</v>
      </c>
      <c r="D76" s="294"/>
    </row>
    <row r="77" spans="1:4" ht="116.25" x14ac:dyDescent="0.35">
      <c r="A77" s="293" t="s">
        <v>998</v>
      </c>
      <c r="B77" s="298" t="s">
        <v>999</v>
      </c>
      <c r="C77" s="302" t="s">
        <v>1000</v>
      </c>
      <c r="D77" s="294"/>
    </row>
    <row r="78" spans="1:4" ht="93" x14ac:dyDescent="0.35">
      <c r="A78" s="293" t="s">
        <v>1001</v>
      </c>
      <c r="B78" s="298" t="s">
        <v>1002</v>
      </c>
      <c r="C78" s="302" t="s">
        <v>1003</v>
      </c>
      <c r="D78" s="294"/>
    </row>
    <row r="79" spans="1:4" ht="69.75" x14ac:dyDescent="0.35">
      <c r="A79" s="293" t="s">
        <v>1004</v>
      </c>
      <c r="B79" s="298" t="s">
        <v>1005</v>
      </c>
      <c r="C79" s="302" t="s">
        <v>1006</v>
      </c>
      <c r="D79" s="303"/>
    </row>
    <row r="80" spans="1:4" ht="93" x14ac:dyDescent="0.35">
      <c r="A80" s="293" t="s">
        <v>1007</v>
      </c>
      <c r="B80" s="298" t="s">
        <v>1008</v>
      </c>
      <c r="C80" s="301" t="s">
        <v>1009</v>
      </c>
      <c r="D80" s="294"/>
    </row>
    <row r="81" spans="1:4" ht="93" x14ac:dyDescent="0.35">
      <c r="A81" s="293" t="s">
        <v>1010</v>
      </c>
      <c r="B81" s="298" t="s">
        <v>1011</v>
      </c>
      <c r="C81" s="294" t="s">
        <v>1012</v>
      </c>
      <c r="D81" s="294"/>
    </row>
    <row r="82" spans="1:4" ht="93" x14ac:dyDescent="0.35">
      <c r="A82" s="293" t="s">
        <v>1013</v>
      </c>
      <c r="B82" s="298" t="s">
        <v>1014</v>
      </c>
      <c r="C82" s="294"/>
      <c r="D82" s="301" t="s">
        <v>1015</v>
      </c>
    </row>
    <row r="83" spans="1:4" ht="93" x14ac:dyDescent="0.35">
      <c r="A83" s="293" t="s">
        <v>1016</v>
      </c>
      <c r="B83" s="298" t="s">
        <v>1017</v>
      </c>
      <c r="C83" s="294"/>
      <c r="D83" s="301" t="s">
        <v>1015</v>
      </c>
    </row>
    <row r="84" spans="1:4" ht="46.5" x14ac:dyDescent="0.35">
      <c r="A84" s="293" t="s">
        <v>1018</v>
      </c>
      <c r="B84" s="299" t="s">
        <v>1019</v>
      </c>
      <c r="C84" s="295"/>
      <c r="D84" s="302" t="s">
        <v>1020</v>
      </c>
    </row>
    <row r="85" spans="1:4" ht="116.25" x14ac:dyDescent="0.35">
      <c r="A85" s="293" t="s">
        <v>1021</v>
      </c>
      <c r="B85" s="298" t="s">
        <v>1022</v>
      </c>
      <c r="C85" s="294"/>
      <c r="D85" s="304" t="s">
        <v>1023</v>
      </c>
    </row>
    <row r="86" spans="1:4" ht="46.5" x14ac:dyDescent="0.35">
      <c r="A86" s="293">
        <v>24170000</v>
      </c>
      <c r="B86" s="298" t="s">
        <v>1024</v>
      </c>
      <c r="C86" s="294"/>
      <c r="D86" s="304" t="s">
        <v>1025</v>
      </c>
    </row>
    <row r="87" spans="1:4" ht="93" x14ac:dyDescent="0.35">
      <c r="A87" s="293" t="s">
        <v>1026</v>
      </c>
      <c r="B87" s="298" t="s">
        <v>1027</v>
      </c>
      <c r="C87" s="301"/>
      <c r="D87" s="301" t="s">
        <v>1028</v>
      </c>
    </row>
    <row r="88" spans="1:4" ht="93" x14ac:dyDescent="0.35">
      <c r="A88" s="293" t="s">
        <v>1029</v>
      </c>
      <c r="B88" s="298" t="s">
        <v>1030</v>
      </c>
      <c r="C88" s="301"/>
      <c r="D88" s="301" t="s">
        <v>1028</v>
      </c>
    </row>
    <row r="89" spans="1:4" ht="198" customHeight="1" x14ac:dyDescent="0.35">
      <c r="A89" s="293" t="s">
        <v>1031</v>
      </c>
      <c r="B89" s="298" t="s">
        <v>1032</v>
      </c>
      <c r="C89" s="301"/>
      <c r="D89" s="301" t="s">
        <v>1033</v>
      </c>
    </row>
    <row r="90" spans="1:4" ht="93" x14ac:dyDescent="0.35">
      <c r="A90" s="293" t="s">
        <v>1034</v>
      </c>
      <c r="B90" s="298" t="s">
        <v>1035</v>
      </c>
      <c r="C90" s="301"/>
      <c r="D90" s="301" t="s">
        <v>1036</v>
      </c>
    </row>
    <row r="91" spans="1:4" ht="93" x14ac:dyDescent="0.35">
      <c r="A91" s="293" t="s">
        <v>1037</v>
      </c>
      <c r="B91" s="298" t="s">
        <v>1038</v>
      </c>
      <c r="C91" s="301"/>
      <c r="D91" s="301" t="s">
        <v>1028</v>
      </c>
    </row>
    <row r="92" spans="1:4" ht="93" x14ac:dyDescent="0.35">
      <c r="A92" s="293" t="s">
        <v>1039</v>
      </c>
      <c r="B92" s="298" t="s">
        <v>1040</v>
      </c>
      <c r="C92" s="301"/>
      <c r="D92" s="301" t="s">
        <v>1028</v>
      </c>
    </row>
    <row r="93" spans="1:4" ht="139.5" x14ac:dyDescent="0.35">
      <c r="A93" s="293" t="s">
        <v>1041</v>
      </c>
      <c r="B93" s="298" t="s">
        <v>1042</v>
      </c>
      <c r="C93" s="294" t="s">
        <v>858</v>
      </c>
      <c r="D93" s="297"/>
    </row>
    <row r="94" spans="1:4" ht="116.25" x14ac:dyDescent="0.35">
      <c r="A94" s="293" t="s">
        <v>1043</v>
      </c>
      <c r="B94" s="298" t="s">
        <v>1044</v>
      </c>
      <c r="C94" s="295" t="s">
        <v>1045</v>
      </c>
      <c r="D94" s="297"/>
    </row>
    <row r="95" spans="1:4" ht="93" x14ac:dyDescent="0.35">
      <c r="A95" s="293" t="s">
        <v>1046</v>
      </c>
      <c r="B95" s="299" t="s">
        <v>1047</v>
      </c>
      <c r="C95" s="302"/>
      <c r="D95" s="302" t="s">
        <v>1048</v>
      </c>
    </row>
    <row r="96" spans="1:4" ht="46.5" x14ac:dyDescent="0.35">
      <c r="A96" s="293" t="s">
        <v>1049</v>
      </c>
      <c r="B96" s="299" t="s">
        <v>1050</v>
      </c>
      <c r="C96" s="302"/>
      <c r="D96" s="302" t="s">
        <v>1051</v>
      </c>
    </row>
    <row r="97" spans="1:4" ht="93" x14ac:dyDescent="0.35">
      <c r="A97" s="305" t="s">
        <v>1052</v>
      </c>
      <c r="B97" s="306" t="s">
        <v>1053</v>
      </c>
      <c r="C97" s="307"/>
      <c r="D97" s="304" t="s">
        <v>1054</v>
      </c>
    </row>
    <row r="98" spans="1:4" ht="69.75" x14ac:dyDescent="0.35">
      <c r="A98" s="305" t="s">
        <v>1055</v>
      </c>
      <c r="B98" s="308" t="s">
        <v>114</v>
      </c>
      <c r="C98" s="309"/>
      <c r="D98" s="310" t="s">
        <v>1025</v>
      </c>
    </row>
    <row r="99" spans="1:4" ht="69.75" x14ac:dyDescent="0.35">
      <c r="A99" s="293" t="s">
        <v>1056</v>
      </c>
      <c r="B99" s="311" t="s">
        <v>1057</v>
      </c>
      <c r="C99" s="312"/>
      <c r="D99" s="313" t="s">
        <v>1023</v>
      </c>
    </row>
    <row r="100" spans="1:4" ht="162.75" x14ac:dyDescent="0.35">
      <c r="A100" s="305" t="s">
        <v>1058</v>
      </c>
      <c r="B100" s="314" t="s">
        <v>1059</v>
      </c>
      <c r="C100" s="309"/>
      <c r="D100" s="310" t="s">
        <v>1060</v>
      </c>
    </row>
    <row r="101" spans="1:4" ht="162.75" x14ac:dyDescent="0.35">
      <c r="A101" s="305" t="s">
        <v>1061</v>
      </c>
      <c r="B101" s="311" t="s">
        <v>116</v>
      </c>
      <c r="C101" s="315"/>
      <c r="D101" s="310" t="s">
        <v>1062</v>
      </c>
    </row>
    <row r="102" spans="1:4" ht="69.75" x14ac:dyDescent="0.35">
      <c r="A102" s="305" t="s">
        <v>1063</v>
      </c>
      <c r="B102" s="311" t="s">
        <v>1064</v>
      </c>
      <c r="C102" s="315"/>
      <c r="D102" s="310" t="s">
        <v>1065</v>
      </c>
    </row>
    <row r="103" spans="1:4" ht="80.25" customHeight="1" x14ac:dyDescent="0.35">
      <c r="A103" s="294" t="s">
        <v>1066</v>
      </c>
      <c r="B103" s="308" t="s">
        <v>118</v>
      </c>
      <c r="C103" s="316"/>
      <c r="D103" s="313" t="s">
        <v>1067</v>
      </c>
    </row>
    <row r="104" spans="1:4" ht="116.25" x14ac:dyDescent="0.35">
      <c r="A104" s="294" t="s">
        <v>1068</v>
      </c>
      <c r="B104" s="308" t="s">
        <v>119</v>
      </c>
      <c r="C104" s="297"/>
      <c r="D104" s="313" t="s">
        <v>1069</v>
      </c>
    </row>
    <row r="105" spans="1:4" x14ac:dyDescent="0.35">
      <c r="A105" s="317"/>
      <c r="B105" s="318"/>
      <c r="C105" s="319"/>
      <c r="D105" s="320"/>
    </row>
    <row r="106" spans="1:4" ht="46.5" customHeight="1" x14ac:dyDescent="0.35">
      <c r="A106" s="321" t="s">
        <v>1070</v>
      </c>
      <c r="B106" s="482" t="s">
        <v>1071</v>
      </c>
      <c r="C106" s="483"/>
      <c r="D106" s="483"/>
    </row>
    <row r="107" spans="1:4" x14ac:dyDescent="0.35">
      <c r="A107" s="322"/>
      <c r="B107" s="323"/>
      <c r="C107" s="324"/>
      <c r="D107" s="324"/>
    </row>
    <row r="108" spans="1:4" x14ac:dyDescent="0.35">
      <c r="A108" s="484"/>
      <c r="B108" s="485"/>
      <c r="C108" s="325"/>
      <c r="D108" s="325"/>
    </row>
    <row r="109" spans="1:4" x14ac:dyDescent="0.35">
      <c r="A109" s="486" t="s">
        <v>45</v>
      </c>
      <c r="B109" s="487"/>
      <c r="C109" s="325"/>
      <c r="D109" s="326" t="s">
        <v>402</v>
      </c>
    </row>
    <row r="110" spans="1:4" x14ac:dyDescent="0.35">
      <c r="A110" s="322"/>
      <c r="B110" s="323"/>
      <c r="C110" s="324"/>
      <c r="D110" s="324"/>
    </row>
    <row r="111" spans="1:4" x14ac:dyDescent="0.35">
      <c r="A111" s="322"/>
      <c r="B111" s="323"/>
      <c r="C111" s="324"/>
      <c r="D111" s="324"/>
    </row>
    <row r="112" spans="1:4" x14ac:dyDescent="0.35">
      <c r="A112" s="322"/>
      <c r="B112" s="323"/>
      <c r="C112" s="324"/>
      <c r="D112" s="324"/>
    </row>
    <row r="113" spans="1:4" x14ac:dyDescent="0.35">
      <c r="A113" s="322"/>
      <c r="B113" s="323"/>
      <c r="C113" s="324"/>
      <c r="D113" s="324"/>
    </row>
    <row r="114" spans="1:4" x14ac:dyDescent="0.35">
      <c r="A114" s="322"/>
      <c r="B114" s="323"/>
      <c r="C114" s="324"/>
      <c r="D114" s="324"/>
    </row>
    <row r="115" spans="1:4" x14ac:dyDescent="0.35">
      <c r="A115" s="322"/>
      <c r="B115" s="323"/>
      <c r="C115" s="324"/>
      <c r="D115" s="324"/>
    </row>
    <row r="116" spans="1:4" x14ac:dyDescent="0.35">
      <c r="A116" s="322"/>
      <c r="B116" s="323"/>
      <c r="C116" s="324"/>
      <c r="D116" s="324"/>
    </row>
    <row r="117" spans="1:4" x14ac:dyDescent="0.35">
      <c r="A117" s="322"/>
      <c r="B117" s="323"/>
      <c r="C117" s="324"/>
      <c r="D117" s="324"/>
    </row>
    <row r="118" spans="1:4" x14ac:dyDescent="0.35">
      <c r="A118" s="322"/>
      <c r="B118" s="323"/>
      <c r="C118" s="324"/>
      <c r="D118" s="324"/>
    </row>
    <row r="119" spans="1:4" x14ac:dyDescent="0.35">
      <c r="A119" s="322"/>
      <c r="B119" s="323"/>
      <c r="C119" s="324"/>
      <c r="D119" s="324"/>
    </row>
    <row r="120" spans="1:4" x14ac:dyDescent="0.35">
      <c r="A120" s="322"/>
      <c r="B120" s="323"/>
      <c r="C120" s="324"/>
      <c r="D120" s="324"/>
    </row>
    <row r="121" spans="1:4" x14ac:dyDescent="0.35">
      <c r="A121" s="322"/>
      <c r="B121" s="323"/>
      <c r="C121" s="324"/>
      <c r="D121" s="324"/>
    </row>
    <row r="122" spans="1:4" x14ac:dyDescent="0.35">
      <c r="A122" s="322"/>
      <c r="B122" s="323"/>
      <c r="C122" s="324"/>
      <c r="D122" s="324"/>
    </row>
    <row r="123" spans="1:4" x14ac:dyDescent="0.35">
      <c r="A123" s="322"/>
      <c r="B123" s="323"/>
      <c r="C123" s="324"/>
      <c r="D123" s="324"/>
    </row>
    <row r="124" spans="1:4" x14ac:dyDescent="0.35">
      <c r="A124" s="322"/>
      <c r="B124" s="323"/>
      <c r="C124" s="324"/>
      <c r="D124" s="324"/>
    </row>
    <row r="125" spans="1:4" x14ac:dyDescent="0.35">
      <c r="A125" s="322"/>
      <c r="B125" s="323"/>
      <c r="C125" s="324"/>
      <c r="D125" s="324"/>
    </row>
    <row r="126" spans="1:4" x14ac:dyDescent="0.35">
      <c r="A126" s="322"/>
      <c r="B126" s="327"/>
      <c r="C126" s="324"/>
      <c r="D126" s="324"/>
    </row>
    <row r="127" spans="1:4" x14ac:dyDescent="0.35">
      <c r="A127" s="322"/>
      <c r="B127" s="327"/>
      <c r="C127" s="324"/>
      <c r="D127" s="324"/>
    </row>
    <row r="128" spans="1:4" x14ac:dyDescent="0.35">
      <c r="A128" s="322"/>
      <c r="B128" s="327"/>
      <c r="C128" s="324"/>
      <c r="D128" s="324"/>
    </row>
    <row r="129" spans="1:4" x14ac:dyDescent="0.35">
      <c r="A129" s="322"/>
      <c r="B129" s="327"/>
      <c r="C129" s="324"/>
      <c r="D129" s="324"/>
    </row>
    <row r="130" spans="1:4" x14ac:dyDescent="0.35">
      <c r="A130" s="322"/>
      <c r="B130" s="327"/>
      <c r="C130" s="324"/>
      <c r="D130" s="324"/>
    </row>
    <row r="131" spans="1:4" x14ac:dyDescent="0.35">
      <c r="A131" s="322"/>
      <c r="B131" s="327"/>
      <c r="C131" s="324"/>
      <c r="D131" s="324"/>
    </row>
    <row r="132" spans="1:4" x14ac:dyDescent="0.35">
      <c r="A132" s="322"/>
      <c r="B132" s="327"/>
      <c r="C132" s="324"/>
      <c r="D132" s="324"/>
    </row>
    <row r="133" spans="1:4" x14ac:dyDescent="0.35">
      <c r="A133" s="322"/>
      <c r="B133" s="327"/>
      <c r="C133" s="324"/>
      <c r="D133" s="324"/>
    </row>
    <row r="134" spans="1:4" x14ac:dyDescent="0.35">
      <c r="A134" s="322"/>
      <c r="B134" s="327"/>
      <c r="C134" s="324"/>
      <c r="D134" s="324"/>
    </row>
    <row r="135" spans="1:4" x14ac:dyDescent="0.35">
      <c r="A135" s="322"/>
      <c r="B135" s="327"/>
      <c r="C135" s="324"/>
      <c r="D135" s="324"/>
    </row>
    <row r="136" spans="1:4" x14ac:dyDescent="0.35">
      <c r="A136" s="322"/>
      <c r="B136" s="327"/>
      <c r="C136" s="324"/>
      <c r="D136" s="324"/>
    </row>
    <row r="137" spans="1:4" x14ac:dyDescent="0.35">
      <c r="A137" s="322"/>
      <c r="B137" s="327"/>
      <c r="C137" s="324"/>
      <c r="D137" s="324"/>
    </row>
    <row r="138" spans="1:4" x14ac:dyDescent="0.35">
      <c r="A138" s="322"/>
      <c r="B138" s="327"/>
      <c r="C138" s="324"/>
      <c r="D138" s="324"/>
    </row>
    <row r="139" spans="1:4" x14ac:dyDescent="0.35">
      <c r="A139" s="322"/>
      <c r="B139" s="327"/>
      <c r="C139" s="324"/>
      <c r="D139" s="324"/>
    </row>
    <row r="140" spans="1:4" x14ac:dyDescent="0.35">
      <c r="A140" s="322"/>
      <c r="B140" s="327"/>
      <c r="C140" s="324"/>
      <c r="D140" s="324"/>
    </row>
    <row r="141" spans="1:4" x14ac:dyDescent="0.35">
      <c r="A141" s="322"/>
      <c r="B141" s="327"/>
      <c r="C141" s="324"/>
      <c r="D141" s="324"/>
    </row>
    <row r="142" spans="1:4" x14ac:dyDescent="0.35">
      <c r="A142" s="322"/>
      <c r="B142" s="327"/>
      <c r="C142" s="324"/>
      <c r="D142" s="324"/>
    </row>
    <row r="143" spans="1:4" x14ac:dyDescent="0.35">
      <c r="A143" s="322"/>
      <c r="B143" s="327"/>
      <c r="C143" s="324"/>
      <c r="D143" s="324"/>
    </row>
    <row r="144" spans="1:4" x14ac:dyDescent="0.35">
      <c r="A144" s="322"/>
      <c r="B144" s="327"/>
      <c r="C144" s="324"/>
      <c r="D144" s="324"/>
    </row>
    <row r="145" spans="1:4" x14ac:dyDescent="0.35">
      <c r="A145" s="322"/>
      <c r="B145" s="327"/>
      <c r="C145" s="324"/>
      <c r="D145" s="324"/>
    </row>
    <row r="146" spans="1:4" x14ac:dyDescent="0.35">
      <c r="A146" s="322"/>
      <c r="B146" s="327"/>
      <c r="C146" s="324"/>
      <c r="D146" s="324"/>
    </row>
    <row r="147" spans="1:4" x14ac:dyDescent="0.35">
      <c r="A147" s="322"/>
      <c r="B147" s="327"/>
      <c r="C147" s="324"/>
      <c r="D147" s="324"/>
    </row>
    <row r="148" spans="1:4" x14ac:dyDescent="0.35">
      <c r="A148" s="322"/>
      <c r="B148" s="327"/>
      <c r="C148" s="324"/>
      <c r="D148" s="324"/>
    </row>
    <row r="149" spans="1:4" x14ac:dyDescent="0.35">
      <c r="A149" s="322"/>
      <c r="B149" s="327"/>
      <c r="C149" s="324"/>
      <c r="D149" s="324"/>
    </row>
    <row r="150" spans="1:4" x14ac:dyDescent="0.35">
      <c r="A150" s="322"/>
      <c r="B150" s="327"/>
      <c r="C150" s="324"/>
      <c r="D150" s="324"/>
    </row>
    <row r="151" spans="1:4" x14ac:dyDescent="0.35">
      <c r="A151" s="322"/>
      <c r="B151" s="327"/>
      <c r="C151" s="324"/>
      <c r="D151" s="324"/>
    </row>
    <row r="152" spans="1:4" x14ac:dyDescent="0.35">
      <c r="A152" s="322"/>
      <c r="B152" s="327"/>
      <c r="C152" s="324"/>
      <c r="D152" s="324"/>
    </row>
    <row r="153" spans="1:4" x14ac:dyDescent="0.35">
      <c r="A153" s="322"/>
      <c r="B153" s="327"/>
      <c r="C153" s="324"/>
      <c r="D153" s="324"/>
    </row>
    <row r="154" spans="1:4" x14ac:dyDescent="0.35">
      <c r="A154" s="322"/>
      <c r="B154" s="327"/>
      <c r="C154" s="324"/>
      <c r="D154" s="324"/>
    </row>
    <row r="155" spans="1:4" x14ac:dyDescent="0.35">
      <c r="A155" s="322"/>
      <c r="B155" s="327"/>
      <c r="C155" s="324"/>
      <c r="D155" s="324"/>
    </row>
    <row r="156" spans="1:4" x14ac:dyDescent="0.35">
      <c r="A156" s="322"/>
      <c r="B156" s="327"/>
      <c r="C156" s="324"/>
      <c r="D156" s="324"/>
    </row>
    <row r="157" spans="1:4" x14ac:dyDescent="0.35">
      <c r="A157" s="322"/>
      <c r="B157" s="327"/>
      <c r="C157" s="324"/>
      <c r="D157" s="324"/>
    </row>
    <row r="158" spans="1:4" x14ac:dyDescent="0.35">
      <c r="A158" s="322"/>
      <c r="B158" s="327"/>
      <c r="C158" s="324"/>
      <c r="D158" s="324"/>
    </row>
    <row r="159" spans="1:4" x14ac:dyDescent="0.35">
      <c r="A159" s="322"/>
      <c r="B159" s="327"/>
      <c r="C159" s="324"/>
      <c r="D159" s="324"/>
    </row>
    <row r="160" spans="1:4" x14ac:dyDescent="0.35">
      <c r="A160" s="322"/>
      <c r="B160" s="327"/>
      <c r="C160" s="324"/>
      <c r="D160" s="324"/>
    </row>
    <row r="161" spans="1:4" x14ac:dyDescent="0.35">
      <c r="A161" s="322"/>
      <c r="B161" s="327"/>
      <c r="C161" s="324"/>
      <c r="D161" s="324"/>
    </row>
    <row r="162" spans="1:4" x14ac:dyDescent="0.35">
      <c r="A162" s="322"/>
      <c r="B162" s="327"/>
      <c r="C162" s="324"/>
      <c r="D162" s="324"/>
    </row>
    <row r="163" spans="1:4" x14ac:dyDescent="0.35">
      <c r="A163" s="322"/>
      <c r="B163" s="327"/>
      <c r="C163" s="324"/>
      <c r="D163" s="324"/>
    </row>
    <row r="164" spans="1:4" x14ac:dyDescent="0.35">
      <c r="A164" s="322"/>
      <c r="B164" s="327"/>
      <c r="C164" s="324"/>
      <c r="D164" s="324"/>
    </row>
    <row r="165" spans="1:4" x14ac:dyDescent="0.35">
      <c r="A165" s="322"/>
      <c r="B165" s="327"/>
      <c r="C165" s="324"/>
      <c r="D165" s="324"/>
    </row>
    <row r="166" spans="1:4" x14ac:dyDescent="0.35">
      <c r="A166" s="322"/>
      <c r="B166" s="327"/>
      <c r="C166" s="324"/>
      <c r="D166" s="324"/>
    </row>
    <row r="167" spans="1:4" x14ac:dyDescent="0.35">
      <c r="A167" s="322"/>
      <c r="B167" s="327"/>
      <c r="C167" s="324"/>
      <c r="D167" s="324"/>
    </row>
    <row r="168" spans="1:4" x14ac:dyDescent="0.35">
      <c r="A168" s="322"/>
      <c r="B168" s="327"/>
      <c r="C168" s="324"/>
      <c r="D168" s="324"/>
    </row>
    <row r="169" spans="1:4" x14ac:dyDescent="0.35">
      <c r="A169" s="322"/>
      <c r="B169" s="327"/>
      <c r="C169" s="324"/>
      <c r="D169" s="324"/>
    </row>
    <row r="170" spans="1:4" x14ac:dyDescent="0.35">
      <c r="A170" s="322"/>
      <c r="B170" s="327"/>
      <c r="C170" s="324"/>
      <c r="D170" s="324"/>
    </row>
  </sheetData>
  <mergeCells count="4">
    <mergeCell ref="A5:D5"/>
    <mergeCell ref="B106:D106"/>
    <mergeCell ref="A108:B108"/>
    <mergeCell ref="A109:B109"/>
  </mergeCells>
  <printOptions horizontalCentered="1"/>
  <pageMargins left="0.35433070866141736" right="0.39370078740157483" top="0.35433070866141736" bottom="0.19685039370078741" header="0.31496062992125984" footer="0.19685039370078741"/>
  <pageSetup paperSize="9" scale="47" fitToHeight="10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9</vt:i4>
      </vt:variant>
    </vt:vector>
  </HeadingPairs>
  <TitlesOfParts>
    <vt:vector size="18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 додаток 8</vt:lpstr>
      <vt:lpstr>додаток 9</vt:lpstr>
      <vt:lpstr>' додаток 8'!Заголовки_для_друку</vt:lpstr>
      <vt:lpstr>'додаток 1'!Заголовки_для_друку</vt:lpstr>
      <vt:lpstr>'додаток 3'!Заголовки_для_друку</vt:lpstr>
      <vt:lpstr>'додаток 7'!Заголовки_для_друку</vt:lpstr>
      <vt:lpstr>'додаток 9'!Заголовки_для_друку</vt:lpstr>
      <vt:lpstr>' додаток 8'!Область_друку</vt:lpstr>
      <vt:lpstr>'додаток 1'!Область_друку</vt:lpstr>
      <vt:lpstr>'додаток 2'!Область_друку</vt:lpstr>
      <vt:lpstr>'додаток 4'!Область_друку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Г. Сошко</dc:creator>
  <cp:lastModifiedBy>Оксана П. Чепіга</cp:lastModifiedBy>
  <cp:lastPrinted>2022-12-07T08:24:21Z</cp:lastPrinted>
  <dcterms:created xsi:type="dcterms:W3CDTF">2022-09-16T12:28:27Z</dcterms:created>
  <dcterms:modified xsi:type="dcterms:W3CDTF">2022-12-30T11:36:10Z</dcterms:modified>
</cp:coreProperties>
</file>