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407" activeTab="0"/>
  </bookViews>
  <sheets>
    <sheet name="0220160" sheetId="1" r:id="rId1"/>
    <sheet name="180410" sheetId="2" state="hidden" r:id="rId2"/>
    <sheet name="150101" sheetId="3" state="hidden" r:id="rId3"/>
    <sheet name="0220180н" sheetId="4" r:id="rId4"/>
    <sheet name="0220180м" sheetId="5" r:id="rId5"/>
  </sheets>
  <definedNames/>
  <calcPr fullCalcOnLoad="1"/>
</workbook>
</file>

<file path=xl/sharedStrings.xml><?xml version="1.0" encoding="utf-8"?>
<sst xmlns="http://schemas.openxmlformats.org/spreadsheetml/2006/main" count="315" uniqueCount="170">
  <si>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</si>
  <si>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Ситніченко Євген В'ячеславович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</si>
  <si>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</si>
  <si>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</si>
  <si>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</si>
  <si>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</si>
  <si>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</si>
  <si>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</si>
  <si>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</si>
  <si>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</si>
  <si>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</si>
  <si>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</si>
  <si>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</si>
  <si>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</si>
  <si>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</si>
  <si>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</si>
  <si>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</si>
  <si>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</si>
  <si>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</si>
  <si>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</si>
  <si>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</si>
  <si>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</si>
  <si>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</si>
  <si>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Органи виконавчої влади у м. Києві</t>
  </si>
  <si>
    <t>0220160</t>
  </si>
  <si>
    <t>Загальний фонд</t>
  </si>
  <si>
    <t>-</t>
  </si>
  <si>
    <t>ТОВ "Небесна Криниця ЛТД"</t>
  </si>
  <si>
    <t>24/2018 від 06.03.18 до 31.12.18</t>
  </si>
  <si>
    <t>без проведення процедур закупівель</t>
  </si>
  <si>
    <t>вода бутиль</t>
  </si>
  <si>
    <t>КМД УДППЗ "Укрпошта"</t>
  </si>
  <si>
    <t>111.11.1.2-364 від 22.02.18 до 31.12.18</t>
  </si>
  <si>
    <t>поповнення авансової книжки</t>
  </si>
  <si>
    <t>ТОВ "СТС-СЕРВІС"</t>
  </si>
  <si>
    <t>№ 34/2018 від 20.04.18 до 31.12.18</t>
  </si>
  <si>
    <t>послуги із тех. обслуговування копіювально-розмножувальної техніки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</si>
  <si>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</si>
  <si>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</si>
  <si>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</si>
  <si>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</si>
  <si>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</si>
  <si>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</si>
  <si>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</si>
  <si>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</si>
  <si>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</si>
  <si>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</si>
  <si>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</si>
  <si>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</si>
  <si>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</si>
  <si>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</si>
  <si>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</si>
  <si>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</si>
  <si>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</si>
  <si>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</si>
  <si>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</si>
  <si>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</si>
  <si>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</si>
  <si>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</si>
  <si>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</si>
  <si>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</si>
  <si>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</si>
  <si>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Заступник керівника: Ситніченко Євген В`ячеславович</t>
  </si>
  <si>
    <t>КПКВ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</si>
  <si>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</si>
  <si>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</si>
  <si>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ТОВ "Перший український годинниковий завод" Київська Русь", 01054, м.Київ, вул.Павлівська, 9</t>
  </si>
  <si>
    <t>№ 31/2018 від 30.03.2019</t>
  </si>
  <si>
    <t>№ 1 від 15.05.2018 31.12.18</t>
  </si>
  <si>
    <t>відкриті торги</t>
  </si>
  <si>
    <t>№UA-2018-01-22-001755-а від 30.03.2018</t>
  </si>
  <si>
    <t>годинники наручні</t>
  </si>
  <si>
    <t>ТОВ "Герольдмайстер", 02093,м.Київ, вул.Бориспільська,  15</t>
  </si>
  <si>
    <t>№ 23/2018 від 01.03.2018</t>
  </si>
  <si>
    <t>Відкриті торги</t>
  </si>
  <si>
    <t>№UA-2018-02-06-001955-c від 02.04.2018</t>
  </si>
  <si>
    <t>нагород .продукц.(медаль)</t>
  </si>
  <si>
    <t>накладна № РН 0000135 від 03.07.18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</si>
  <si>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</si>
  <si>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</si>
  <si>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Допорогова закупівля</t>
  </si>
  <si>
    <t>ФОП Шемчук А.В.   04060, м. Київ, вул. Котовського, 33 кв. 72</t>
  </si>
  <si>
    <t>№ 33/2018 від 18.04.18 до 31.12.18</t>
  </si>
  <si>
    <t>звіт від 18.04.18р.</t>
  </si>
  <si>
    <t xml:space="preserve">Послуги послідовного та синхронного  перекладу </t>
  </si>
  <si>
    <t>акт  б/н  від 02.07.18 на суму 19700,00 акт  б/н  від 13.07.18 на суму 4000,01</t>
  </si>
  <si>
    <t>ФОП Шемчук А.В.   04060, м. Київ, вул. Котовського, 33 кв. 73</t>
  </si>
  <si>
    <t>№ 26/2018 від 12.03.18 до 31.12.18</t>
  </si>
  <si>
    <t>акт  б/н  від 02.07.18 на суму 19700,00 акт  б/н  від 13.07.18 на суму 4000,02</t>
  </si>
  <si>
    <t>ФОП Шемчук А.В.   04060, м. Київ, вул. Котовського, 33 кв. 74</t>
  </si>
  <si>
    <t>№ 28/2018 від 13.03.2018</t>
  </si>
  <si>
    <t>акт  б/н  від 02.07.18 на суму 19700,00 акт  б/н  від 13.07.18 на суму 4000,03</t>
  </si>
  <si>
    <t>ТОВ "ТК"Киівський супутник" 03040 м. Київ, пр-т 40-річчя Жовтня,70 ЄДРПОУ 25388117</t>
  </si>
  <si>
    <t>Послуги з організації екскурс.обслуг.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</si>
  <si>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</si>
  <si>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</si>
  <si>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</si>
  <si>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</si>
  <si>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накл. №355914868 від 31.08.18р. на суму 718,75грн.</t>
  </si>
  <si>
    <t>ДП "Національні інформаційні системи"</t>
  </si>
  <si>
    <t>КІ-37853361/ЗН/ від 04.09.18 до 31.12.18</t>
  </si>
  <si>
    <t>накл. №46793 від 04.09.18р. на суму 137500,00грн.</t>
  </si>
  <si>
    <t xml:space="preserve">ФОП Венцова О.В. </t>
  </si>
  <si>
    <t>диван розкладний</t>
  </si>
  <si>
    <t>вид. нак. № 1 від 04.09.18р. на суму 3900,00грн.</t>
  </si>
  <si>
    <t>ФОП Зельман Т.В.</t>
  </si>
  <si>
    <t>68/2018 від 03.09.18</t>
  </si>
  <si>
    <t>тризуб</t>
  </si>
  <si>
    <t>накл №1 від 04.09.2018р. на суму 1799,00грн</t>
  </si>
  <si>
    <t>АКТ № 7 від 03.09.2018р. на суму 10000,00грн</t>
  </si>
  <si>
    <t>№133 від 03.09.18 на суму 10194,00 грн</t>
  </si>
  <si>
    <t>ПП "Регіональна охоронна конференція"</t>
  </si>
  <si>
    <t>№ 64/2018 від 23.08.18 до 31.12.18</t>
  </si>
  <si>
    <t>Послуги монтажу домофонів</t>
  </si>
  <si>
    <t>Акт № 1 від 03.09.18р. на суму 32800,00грн.</t>
  </si>
  <si>
    <t>КП "Київжитлоспецексплуатація"</t>
  </si>
  <si>
    <t>1199-1 від 30.05.16</t>
  </si>
  <si>
    <t>оренда нежилих приміщень</t>
  </si>
  <si>
    <t>Акт № 1 від 03.09.18р. на суму 8862,27грн.</t>
  </si>
  <si>
    <t>накладна № 36,37 від 15.08.18</t>
  </si>
  <si>
    <t>ФОП Сисін  ЄДРПОУ 1740607475</t>
  </si>
  <si>
    <t>квіткова продукція</t>
  </si>
  <si>
    <t>видаткова накалдна № 10 від 31.08.18</t>
  </si>
  <si>
    <t>№ 26/2018 від 12.03.2018</t>
  </si>
  <si>
    <t>акт №ОУ-0002088 від 28.08.2018 на суму 1400,00, акт №ОУ-0002124 від 05.09.2018 на суму 5000,00</t>
  </si>
  <si>
    <t>У тому числі за договорами, укладеним за звітний період: 10.09.2018—14.09.2018</t>
  </si>
  <si>
    <t>Видатки станом на 14.09.2018р.</t>
  </si>
  <si>
    <t>Видатки станом на 14.09.2018 р.</t>
  </si>
  <si>
    <t>У тому числі за договорами, укладеним за звітний період: 10.09.18 —14.09.18</t>
  </si>
  <si>
    <t>ТОВ "Бразер груп"</t>
  </si>
  <si>
    <t>72/2018 від 13.09.18р.</t>
  </si>
  <si>
    <t>джерела безперебійного живлення</t>
  </si>
  <si>
    <t>захищені носії даних</t>
  </si>
  <si>
    <t>накл. № 1044 від 14.09.18р. на суму 27798,00грн.</t>
  </si>
  <si>
    <t>ТОВ "ОСВ Трейдинг"</t>
  </si>
  <si>
    <t>62/2018 від 13.08.18р.</t>
  </si>
  <si>
    <t>крісла та диван</t>
  </si>
  <si>
    <t>накл. № ОСВ-00361 від 11.09.18р. на суму 13446,00грн.</t>
  </si>
  <si>
    <t>Пат "Укртелеком"</t>
  </si>
  <si>
    <t>2012280 від 27.02.14р.</t>
  </si>
  <si>
    <t>телеком. Послуги</t>
  </si>
  <si>
    <t>телеком. послуги</t>
  </si>
  <si>
    <t>K.U.-8097 від 01.02.18 до 31.12.18</t>
  </si>
  <si>
    <t>ПрАТ  “КИЇВСТАР” 21673832 03110, Київ,вул, Червонозоряний, 51</t>
  </si>
  <si>
    <t>КК113/2015 від 20.02.2015р.</t>
  </si>
  <si>
    <t>№ 8 від 31.01.2018 р. до 31.12.2018</t>
  </si>
  <si>
    <t>Послуги мобільного звязку</t>
  </si>
  <si>
    <t>акт № 56-58 від 08.06.16р. на суму по 5050,00 грн., акт № 94 від 08.06.16р. на суму 9300,00 грн</t>
  </si>
  <si>
    <t>КП "Госпкомобслуговування"</t>
  </si>
  <si>
    <t>02-2018/О від 13.02.18 до 31.12.18</t>
  </si>
  <si>
    <t>послуги з обсл-ння офіц.заходів: буфетне обсл-ння</t>
  </si>
  <si>
    <t>АКТ №3 від 07.06.2016 на суму 10000,00грн</t>
  </si>
  <si>
    <t>ТОВ "Центр комп. інформ. технологій"</t>
  </si>
  <si>
    <t>№ 38/2018 від 07.05.18 до 31.12.18</t>
  </si>
  <si>
    <t>Послуги із супроводження використання системи "ЛІГА:ЗАКОН"</t>
  </si>
  <si>
    <t>ТОВ "ВС Технолоджі"</t>
  </si>
  <si>
    <t>№41/2018 від 11.05.2018 до 31.12.2018</t>
  </si>
  <si>
    <t>Послуги з заправки та відновлення картриджів</t>
  </si>
  <si>
    <t>АКТ № 6 від 21.06.2016 на суму 8250,00грн</t>
  </si>
  <si>
    <t>84/29/21/ФО-2018 від 19.02.18 до 31.12.18</t>
  </si>
  <si>
    <t>Переговорна процедура</t>
  </si>
  <si>
    <t>поліцейська охорона обєкта</t>
  </si>
  <si>
    <t>Управління поліції охорони в м. Києві</t>
  </si>
  <si>
    <t>рах-акт№8200009920122807 від 30.08.18р. на суму 2186,89грн.</t>
  </si>
  <si>
    <t>рах-акт№8200000008108097 від 30.08.18р. на суму 2100,00грн.</t>
  </si>
  <si>
    <t>рах. №78-16075566 від 30.08.18р. на суму 9566,73грн.</t>
  </si>
  <si>
    <t>АКТ № 391 від 10.09.2018р. на суму 693,00грн</t>
  </si>
  <si>
    <t>Акт №4/08 від 10.09.18р. на суму 3300,00грн.</t>
  </si>
  <si>
    <t>АКТ № РН-08226,08225 від 11.09.2018 на суму 19417,44грн</t>
  </si>
  <si>
    <t>АКТ №ШВФ-000267 від 10.09.2018 на суму 83376,00грн.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</si>
</sst>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;[Red]#,##0.00"/>
    <numFmt numFmtId="173" formatCode="0.00;[Red]0.00"/>
    <numFmt numFmtId="174" formatCode="#,##0.00\ _₴"/>
    <numFmt numFmtId="175" formatCode="0.0"/>
  </numFmts>
  <fonts count="51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2" fontId="14" fillId="0" borderId="11" xfId="0" applyNumberFormat="1" applyFont="1" applyBorder="1" applyAlignment="1">
      <alignment horizontal="center" vertical="center"/>
    </xf>
    <xf numFmtId="4" fontId="11" fillId="0" borderId="18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/>
    </xf>
    <xf numFmtId="2" fontId="2" fillId="33" borderId="2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3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3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textRotation="90" wrapText="1"/>
    </xf>
    <xf numFmtId="0" fontId="11" fillId="0" borderId="17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="50" zoomScaleNormal="50" zoomScalePageLayoutView="0" workbookViewId="0" topLeftCell="A17">
      <selection activeCell="W23" sqref="W23"/>
    </sheetView>
  </sheetViews>
  <sheetFormatPr defaultColWidth="10.83203125" defaultRowHeight="15" customHeight="1"/>
  <cols>
    <col min="1" max="1" width="13.66015625" style="1" customWidth="1"/>
    <col min="2" max="2" width="10.5" style="1" customWidth="1"/>
    <col min="3" max="3" width="8.5" style="1" customWidth="1"/>
    <col min="4" max="4" width="8.66015625" style="1" customWidth="1"/>
    <col min="5" max="5" width="21" style="1" customWidth="1"/>
    <col min="6" max="6" width="18.5" style="1" customWidth="1"/>
    <col min="7" max="7" width="21.33203125" style="1" customWidth="1"/>
    <col min="8" max="8" width="20.83203125" style="1" customWidth="1"/>
    <col min="9" max="9" width="31.5" style="1" customWidth="1"/>
    <col min="10" max="10" width="22.5" style="1" customWidth="1"/>
    <col min="11" max="11" width="14.5" style="1" customWidth="1"/>
    <col min="12" max="12" width="17.83203125" style="1" customWidth="1"/>
    <col min="13" max="13" width="20.33203125" style="1" customWidth="1"/>
    <col min="14" max="14" width="15.66015625" style="1" customWidth="1"/>
    <col min="15" max="15" width="0" style="1" hidden="1" customWidth="1"/>
    <col min="16" max="16" width="28.83203125" style="1" customWidth="1"/>
    <col min="17" max="17" width="0" style="1" hidden="1" customWidth="1"/>
    <col min="18" max="18" width="32.83203125" style="1" customWidth="1"/>
    <col min="19" max="19" width="19" style="2" customWidth="1"/>
    <col min="20" max="20" width="18.16015625" style="1" customWidth="1"/>
    <col min="21" max="21" width="23.83203125" style="2" customWidth="1"/>
    <col min="22" max="22" width="26" style="1" customWidth="1"/>
    <col min="23" max="23" width="24.5" style="1" customWidth="1"/>
    <col min="24" max="234" width="10.83203125" style="1" customWidth="1"/>
  </cols>
  <sheetData>
    <row r="1" spans="1:23" ht="21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3" ht="20.25" customHeight="1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3" ht="18.75" customHeight="1">
      <c r="A3" s="144" t="s">
        <v>2</v>
      </c>
      <c r="B3" s="137" t="s">
        <v>3</v>
      </c>
      <c r="C3" s="145" t="s">
        <v>4</v>
      </c>
      <c r="D3" s="137" t="s">
        <v>5</v>
      </c>
      <c r="E3" s="145" t="s">
        <v>6</v>
      </c>
      <c r="F3" s="137" t="s">
        <v>7</v>
      </c>
      <c r="G3" s="137" t="s">
        <v>8</v>
      </c>
      <c r="H3" s="137" t="s">
        <v>9</v>
      </c>
      <c r="I3" s="136" t="s">
        <v>128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7" t="s">
        <v>10</v>
      </c>
      <c r="W3" s="137" t="s">
        <v>11</v>
      </c>
    </row>
    <row r="4" spans="1:23" ht="28.5" customHeight="1">
      <c r="A4" s="144"/>
      <c r="B4" s="137"/>
      <c r="C4" s="145"/>
      <c r="D4" s="137"/>
      <c r="E4" s="145"/>
      <c r="F4" s="137"/>
      <c r="G4" s="137"/>
      <c r="H4" s="137"/>
      <c r="I4" s="142" t="s">
        <v>12</v>
      </c>
      <c r="J4" s="137" t="s">
        <v>13</v>
      </c>
      <c r="K4" s="137" t="s">
        <v>14</v>
      </c>
      <c r="L4" s="137" t="s">
        <v>15</v>
      </c>
      <c r="M4" s="137" t="s">
        <v>16</v>
      </c>
      <c r="N4" s="137" t="s">
        <v>17</v>
      </c>
      <c r="O4" s="6"/>
      <c r="P4" s="137" t="s">
        <v>18</v>
      </c>
      <c r="Q4" s="7"/>
      <c r="R4" s="137" t="s">
        <v>19</v>
      </c>
      <c r="S4" s="136" t="s">
        <v>20</v>
      </c>
      <c r="T4" s="136"/>
      <c r="U4" s="137" t="s">
        <v>21</v>
      </c>
      <c r="V4" s="137"/>
      <c r="W4" s="137"/>
    </row>
    <row r="5" spans="1:23" ht="108.75" customHeight="1">
      <c r="A5" s="144"/>
      <c r="B5" s="137"/>
      <c r="C5" s="145"/>
      <c r="D5" s="137"/>
      <c r="E5" s="145"/>
      <c r="F5" s="137"/>
      <c r="G5" s="137"/>
      <c r="H5" s="137"/>
      <c r="I5" s="142"/>
      <c r="J5" s="142"/>
      <c r="K5" s="137"/>
      <c r="L5" s="137"/>
      <c r="M5" s="137"/>
      <c r="N5" s="137"/>
      <c r="O5" s="8"/>
      <c r="P5" s="137"/>
      <c r="Q5" s="9"/>
      <c r="R5" s="137"/>
      <c r="S5" s="3" t="s">
        <v>126</v>
      </c>
      <c r="T5" s="3" t="s">
        <v>22</v>
      </c>
      <c r="U5" s="137"/>
      <c r="V5" s="137"/>
      <c r="W5" s="137"/>
    </row>
    <row r="6" spans="1:23" ht="78" customHeight="1">
      <c r="A6" s="138" t="s">
        <v>23</v>
      </c>
      <c r="B6" s="139" t="s">
        <v>24</v>
      </c>
      <c r="C6" s="140" t="s">
        <v>25</v>
      </c>
      <c r="D6" s="141">
        <v>2210</v>
      </c>
      <c r="E6" s="132">
        <v>1900000</v>
      </c>
      <c r="F6" s="132" t="s">
        <v>26</v>
      </c>
      <c r="G6" s="132">
        <v>1422000</v>
      </c>
      <c r="H6" s="132">
        <v>456300</v>
      </c>
      <c r="I6" s="11" t="s">
        <v>27</v>
      </c>
      <c r="J6" s="12" t="s">
        <v>28</v>
      </c>
      <c r="K6" s="4"/>
      <c r="L6" s="13">
        <v>32918.75</v>
      </c>
      <c r="M6" s="4" t="s">
        <v>29</v>
      </c>
      <c r="N6" s="4"/>
      <c r="O6" s="14"/>
      <c r="P6" s="4" t="s">
        <v>30</v>
      </c>
      <c r="Q6" s="15"/>
      <c r="R6" s="4" t="s">
        <v>98</v>
      </c>
      <c r="S6" s="10">
        <v>718.75</v>
      </c>
      <c r="T6" s="10" t="s">
        <v>26</v>
      </c>
      <c r="U6" s="10">
        <v>0</v>
      </c>
      <c r="V6" s="16">
        <v>0</v>
      </c>
      <c r="W6" s="133">
        <f>E6-H6</f>
        <v>1443700</v>
      </c>
    </row>
    <row r="7" spans="1:23" ht="78" customHeight="1">
      <c r="A7" s="138"/>
      <c r="B7" s="139"/>
      <c r="C7" s="140"/>
      <c r="D7" s="141"/>
      <c r="E7" s="132"/>
      <c r="F7" s="132"/>
      <c r="G7" s="132"/>
      <c r="H7" s="132"/>
      <c r="I7" s="17" t="s">
        <v>99</v>
      </c>
      <c r="J7" s="5" t="s">
        <v>100</v>
      </c>
      <c r="K7" s="3"/>
      <c r="L7" s="18">
        <v>137500</v>
      </c>
      <c r="M7" s="3" t="s">
        <v>29</v>
      </c>
      <c r="N7" s="3"/>
      <c r="O7" s="14"/>
      <c r="P7" s="3" t="s">
        <v>132</v>
      </c>
      <c r="Q7" s="9"/>
      <c r="R7" s="4" t="s">
        <v>101</v>
      </c>
      <c r="S7" s="19">
        <v>137500</v>
      </c>
      <c r="T7" s="19" t="s">
        <v>26</v>
      </c>
      <c r="U7" s="19">
        <v>0</v>
      </c>
      <c r="V7" s="20">
        <v>0</v>
      </c>
      <c r="W7" s="133"/>
    </row>
    <row r="8" spans="1:23" ht="140.25" customHeight="1">
      <c r="A8" s="138"/>
      <c r="B8" s="139"/>
      <c r="C8" s="140"/>
      <c r="D8" s="141"/>
      <c r="E8" s="132"/>
      <c r="F8" s="132"/>
      <c r="G8" s="132"/>
      <c r="H8" s="132"/>
      <c r="I8" s="17" t="s">
        <v>129</v>
      </c>
      <c r="J8" s="5" t="s">
        <v>130</v>
      </c>
      <c r="K8" s="3"/>
      <c r="L8" s="18">
        <v>27798</v>
      </c>
      <c r="M8" s="3" t="s">
        <v>29</v>
      </c>
      <c r="N8" s="3"/>
      <c r="O8" s="14"/>
      <c r="P8" s="3" t="s">
        <v>131</v>
      </c>
      <c r="Q8" s="9"/>
      <c r="R8" s="4" t="s">
        <v>133</v>
      </c>
      <c r="S8" s="19">
        <v>0</v>
      </c>
      <c r="T8" s="19" t="s">
        <v>26</v>
      </c>
      <c r="U8" s="19">
        <v>27798</v>
      </c>
      <c r="V8" s="20">
        <v>0</v>
      </c>
      <c r="W8" s="133"/>
    </row>
    <row r="9" spans="1:23" ht="140.25" customHeight="1">
      <c r="A9" s="138"/>
      <c r="B9" s="139"/>
      <c r="C9" s="140"/>
      <c r="D9" s="141"/>
      <c r="E9" s="132"/>
      <c r="F9" s="132"/>
      <c r="G9" s="132"/>
      <c r="H9" s="132"/>
      <c r="I9" s="17" t="s">
        <v>134</v>
      </c>
      <c r="J9" s="5" t="s">
        <v>135</v>
      </c>
      <c r="K9" s="3"/>
      <c r="L9" s="18">
        <v>13446</v>
      </c>
      <c r="M9" s="3" t="s">
        <v>29</v>
      </c>
      <c r="N9" s="3"/>
      <c r="O9" s="14"/>
      <c r="P9" s="3" t="s">
        <v>136</v>
      </c>
      <c r="Q9" s="9"/>
      <c r="R9" s="4" t="s">
        <v>137</v>
      </c>
      <c r="S9" s="19">
        <v>0</v>
      </c>
      <c r="T9" s="19" t="s">
        <v>26</v>
      </c>
      <c r="U9" s="19">
        <v>13446</v>
      </c>
      <c r="V9" s="20">
        <v>0</v>
      </c>
      <c r="W9" s="133"/>
    </row>
    <row r="10" spans="1:23" ht="98.25" customHeight="1">
      <c r="A10" s="138"/>
      <c r="B10" s="139"/>
      <c r="C10" s="140"/>
      <c r="D10" s="141"/>
      <c r="E10" s="132"/>
      <c r="F10" s="132"/>
      <c r="G10" s="132"/>
      <c r="H10" s="132"/>
      <c r="I10" s="17" t="s">
        <v>102</v>
      </c>
      <c r="J10" s="5" t="s">
        <v>130</v>
      </c>
      <c r="K10" s="3"/>
      <c r="L10" s="18">
        <v>3900</v>
      </c>
      <c r="M10" s="3" t="s">
        <v>29</v>
      </c>
      <c r="N10" s="3"/>
      <c r="O10" s="14"/>
      <c r="P10" s="3" t="s">
        <v>103</v>
      </c>
      <c r="Q10" s="9"/>
      <c r="R10" s="3" t="s">
        <v>104</v>
      </c>
      <c r="S10" s="19">
        <v>3900</v>
      </c>
      <c r="T10" s="19"/>
      <c r="U10" s="19">
        <v>0</v>
      </c>
      <c r="V10" s="20">
        <v>0</v>
      </c>
      <c r="W10" s="133"/>
    </row>
    <row r="11" spans="1:23" ht="81.75" customHeight="1">
      <c r="A11" s="138"/>
      <c r="B11" s="139"/>
      <c r="C11" s="140"/>
      <c r="D11" s="141"/>
      <c r="E11" s="132"/>
      <c r="F11" s="132"/>
      <c r="G11" s="132"/>
      <c r="H11" s="132"/>
      <c r="I11" s="7" t="s">
        <v>105</v>
      </c>
      <c r="J11" s="7" t="s">
        <v>106</v>
      </c>
      <c r="K11" s="15"/>
      <c r="L11" s="21">
        <v>1799</v>
      </c>
      <c r="M11" s="4" t="s">
        <v>29</v>
      </c>
      <c r="N11" s="15"/>
      <c r="O11" s="22"/>
      <c r="P11" s="23" t="s">
        <v>107</v>
      </c>
      <c r="Q11" s="23"/>
      <c r="R11" s="23" t="s">
        <v>108</v>
      </c>
      <c r="S11" s="24">
        <v>1799</v>
      </c>
      <c r="T11" s="10" t="s">
        <v>26</v>
      </c>
      <c r="U11" s="25">
        <v>0</v>
      </c>
      <c r="V11" s="26">
        <v>0</v>
      </c>
      <c r="W11" s="133"/>
    </row>
    <row r="12" spans="1:23" ht="81.75" customHeight="1">
      <c r="A12" s="138"/>
      <c r="B12" s="139"/>
      <c r="C12" s="140"/>
      <c r="D12" s="134">
        <v>2240</v>
      </c>
      <c r="E12" s="132">
        <v>4094000</v>
      </c>
      <c r="F12" s="132" t="s">
        <v>26</v>
      </c>
      <c r="G12" s="132">
        <v>2434000</v>
      </c>
      <c r="H12" s="135">
        <v>1816035</v>
      </c>
      <c r="I12" s="4" t="s">
        <v>31</v>
      </c>
      <c r="J12" s="29" t="s">
        <v>32</v>
      </c>
      <c r="K12" s="30"/>
      <c r="L12" s="31">
        <v>168000</v>
      </c>
      <c r="M12" s="32" t="s">
        <v>29</v>
      </c>
      <c r="N12" s="30"/>
      <c r="O12" s="33"/>
      <c r="P12" s="34" t="s">
        <v>33</v>
      </c>
      <c r="Q12" s="34"/>
      <c r="R12" s="34" t="s">
        <v>109</v>
      </c>
      <c r="S12" s="24">
        <v>10000</v>
      </c>
      <c r="T12" s="10" t="s">
        <v>26</v>
      </c>
      <c r="U12" s="35">
        <v>0</v>
      </c>
      <c r="V12" s="24">
        <v>88000</v>
      </c>
      <c r="W12" s="133">
        <f>E12-H12</f>
        <v>2277965</v>
      </c>
    </row>
    <row r="13" spans="1:23" ht="81.75" customHeight="1">
      <c r="A13" s="138"/>
      <c r="B13" s="139"/>
      <c r="C13" s="140"/>
      <c r="D13" s="134"/>
      <c r="E13" s="132"/>
      <c r="F13" s="132"/>
      <c r="G13" s="132"/>
      <c r="H13" s="135"/>
      <c r="I13" s="4" t="s">
        <v>34</v>
      </c>
      <c r="J13" s="4" t="s">
        <v>35</v>
      </c>
      <c r="K13" s="15"/>
      <c r="L13" s="21">
        <v>91746</v>
      </c>
      <c r="M13" s="4" t="s">
        <v>29</v>
      </c>
      <c r="N13" s="15"/>
      <c r="O13" s="15"/>
      <c r="P13" s="36" t="s">
        <v>36</v>
      </c>
      <c r="Q13" s="36"/>
      <c r="R13" s="36" t="s">
        <v>110</v>
      </c>
      <c r="S13" s="24">
        <v>10194</v>
      </c>
      <c r="T13" s="27" t="s">
        <v>26</v>
      </c>
      <c r="U13" s="28">
        <v>0</v>
      </c>
      <c r="V13" s="24">
        <v>50970</v>
      </c>
      <c r="W13" s="133"/>
    </row>
    <row r="14" spans="1:23" ht="125.25" customHeight="1">
      <c r="A14" s="138"/>
      <c r="B14" s="139"/>
      <c r="C14" s="140"/>
      <c r="D14" s="134"/>
      <c r="E14" s="132"/>
      <c r="F14" s="132"/>
      <c r="G14" s="132"/>
      <c r="H14" s="135"/>
      <c r="I14" s="4" t="s">
        <v>111</v>
      </c>
      <c r="J14" s="4" t="s">
        <v>112</v>
      </c>
      <c r="K14" s="15"/>
      <c r="L14" s="21">
        <v>32800</v>
      </c>
      <c r="M14" s="4" t="s">
        <v>29</v>
      </c>
      <c r="N14" s="15"/>
      <c r="O14" s="15"/>
      <c r="P14" s="23" t="s">
        <v>113</v>
      </c>
      <c r="Q14" s="23"/>
      <c r="R14" s="23" t="s">
        <v>114</v>
      </c>
      <c r="S14" s="24">
        <v>32800</v>
      </c>
      <c r="T14" s="27" t="s">
        <v>26</v>
      </c>
      <c r="U14" s="28">
        <v>0</v>
      </c>
      <c r="V14" s="24">
        <v>0</v>
      </c>
      <c r="W14" s="133"/>
    </row>
    <row r="15" spans="1:23" ht="125.25" customHeight="1">
      <c r="A15" s="138"/>
      <c r="B15" s="139"/>
      <c r="C15" s="140"/>
      <c r="D15" s="134"/>
      <c r="E15" s="132"/>
      <c r="F15" s="132"/>
      <c r="G15" s="132"/>
      <c r="H15" s="135"/>
      <c r="I15" s="136" t="s">
        <v>138</v>
      </c>
      <c r="J15" s="95" t="s">
        <v>139</v>
      </c>
      <c r="K15" s="96"/>
      <c r="L15" s="97">
        <v>24000</v>
      </c>
      <c r="M15" s="98" t="s">
        <v>29</v>
      </c>
      <c r="N15" s="98"/>
      <c r="O15" s="99" t="s">
        <v>140</v>
      </c>
      <c r="P15" s="98" t="s">
        <v>141</v>
      </c>
      <c r="Q15" s="100"/>
      <c r="R15" s="101" t="s">
        <v>163</v>
      </c>
      <c r="S15" s="102">
        <v>0</v>
      </c>
      <c r="T15" s="4" t="s">
        <v>26</v>
      </c>
      <c r="U15" s="24">
        <v>2186.89</v>
      </c>
      <c r="V15" s="103">
        <f>15264.58-2184.9-2176-2186.89</f>
        <v>8716.79</v>
      </c>
      <c r="W15" s="133"/>
    </row>
    <row r="16" spans="1:23" ht="125.25" customHeight="1">
      <c r="A16" s="138"/>
      <c r="B16" s="139"/>
      <c r="C16" s="140"/>
      <c r="D16" s="134"/>
      <c r="E16" s="132"/>
      <c r="F16" s="132"/>
      <c r="G16" s="132"/>
      <c r="H16" s="135"/>
      <c r="I16" s="136"/>
      <c r="J16" s="4" t="s">
        <v>142</v>
      </c>
      <c r="K16" s="15"/>
      <c r="L16" s="97">
        <v>25200</v>
      </c>
      <c r="M16" s="98" t="s">
        <v>29</v>
      </c>
      <c r="N16" s="98"/>
      <c r="O16" s="99" t="s">
        <v>140</v>
      </c>
      <c r="P16" s="98" t="s">
        <v>141</v>
      </c>
      <c r="Q16" s="100"/>
      <c r="R16" s="101" t="s">
        <v>164</v>
      </c>
      <c r="S16" s="102">
        <v>0</v>
      </c>
      <c r="T16" s="4" t="s">
        <v>26</v>
      </c>
      <c r="U16" s="24">
        <v>2100</v>
      </c>
      <c r="V16" s="104">
        <f>16800-2100-2100-2100-2100</f>
        <v>8400</v>
      </c>
      <c r="W16" s="133"/>
    </row>
    <row r="17" spans="1:23" ht="125.25" customHeight="1">
      <c r="A17" s="138"/>
      <c r="B17" s="139"/>
      <c r="C17" s="140"/>
      <c r="D17" s="134"/>
      <c r="E17" s="132"/>
      <c r="F17" s="132"/>
      <c r="G17" s="132"/>
      <c r="H17" s="135"/>
      <c r="I17" s="32" t="s">
        <v>143</v>
      </c>
      <c r="J17" s="105" t="s">
        <v>144</v>
      </c>
      <c r="K17" s="106" t="s">
        <v>145</v>
      </c>
      <c r="L17" s="107">
        <v>79200</v>
      </c>
      <c r="M17" s="32" t="s">
        <v>29</v>
      </c>
      <c r="N17" s="32"/>
      <c r="O17" s="108"/>
      <c r="P17" s="32" t="s">
        <v>146</v>
      </c>
      <c r="Q17" s="109" t="s">
        <v>147</v>
      </c>
      <c r="R17" s="32" t="s">
        <v>165</v>
      </c>
      <c r="S17" s="21">
        <v>0</v>
      </c>
      <c r="T17" s="10" t="s">
        <v>26</v>
      </c>
      <c r="U17" s="10">
        <v>9566.73</v>
      </c>
      <c r="V17" s="110">
        <f>L17-4706.57-4624.84-6593.92-6097.75-6407.96-9566.73</f>
        <v>41202.229999999996</v>
      </c>
      <c r="W17" s="133"/>
    </row>
    <row r="18" spans="1:23" ht="125.25" customHeight="1">
      <c r="A18" s="138"/>
      <c r="B18" s="139"/>
      <c r="C18" s="140"/>
      <c r="D18" s="134"/>
      <c r="E18" s="132"/>
      <c r="F18" s="132"/>
      <c r="G18" s="132"/>
      <c r="H18" s="135"/>
      <c r="I18" s="4" t="s">
        <v>148</v>
      </c>
      <c r="J18" s="94" t="s">
        <v>149</v>
      </c>
      <c r="K18" s="111"/>
      <c r="L18" s="112">
        <v>48595.4</v>
      </c>
      <c r="M18" s="113" t="s">
        <v>29</v>
      </c>
      <c r="N18" s="113"/>
      <c r="O18" s="114"/>
      <c r="P18" s="115" t="s">
        <v>150</v>
      </c>
      <c r="Q18" s="115" t="s">
        <v>151</v>
      </c>
      <c r="R18" s="23" t="s">
        <v>166</v>
      </c>
      <c r="S18" s="116">
        <v>0</v>
      </c>
      <c r="T18" s="117"/>
      <c r="U18" s="118">
        <v>693</v>
      </c>
      <c r="V18" s="19">
        <f>L18-932.4-3066.8-693</f>
        <v>43903.2</v>
      </c>
      <c r="W18" s="133"/>
    </row>
    <row r="19" spans="1:23" ht="125.25" customHeight="1">
      <c r="A19" s="138"/>
      <c r="B19" s="139"/>
      <c r="C19" s="140"/>
      <c r="D19" s="134"/>
      <c r="E19" s="132"/>
      <c r="F19" s="132"/>
      <c r="G19" s="132"/>
      <c r="H19" s="135"/>
      <c r="I19" s="4" t="s">
        <v>152</v>
      </c>
      <c r="J19" s="4" t="s">
        <v>153</v>
      </c>
      <c r="K19" s="15"/>
      <c r="L19" s="21">
        <v>26400</v>
      </c>
      <c r="M19" s="4" t="s">
        <v>29</v>
      </c>
      <c r="N19" s="15"/>
      <c r="O19" s="15"/>
      <c r="P19" s="23" t="s">
        <v>154</v>
      </c>
      <c r="Q19" s="23"/>
      <c r="R19" s="23" t="s">
        <v>167</v>
      </c>
      <c r="S19" s="24">
        <v>0</v>
      </c>
      <c r="T19" s="27" t="s">
        <v>26</v>
      </c>
      <c r="U19" s="28">
        <v>3300</v>
      </c>
      <c r="V19" s="24">
        <f>L19-3300-3300-3300</f>
        <v>16500</v>
      </c>
      <c r="W19" s="133"/>
    </row>
    <row r="20" spans="1:23" ht="125.25" customHeight="1">
      <c r="A20" s="138"/>
      <c r="B20" s="139"/>
      <c r="C20" s="140"/>
      <c r="D20" s="134"/>
      <c r="E20" s="132"/>
      <c r="F20" s="132"/>
      <c r="G20" s="132"/>
      <c r="H20" s="135"/>
      <c r="I20" s="119" t="s">
        <v>155</v>
      </c>
      <c r="J20" s="120" t="s">
        <v>156</v>
      </c>
      <c r="K20" s="120"/>
      <c r="L20" s="121">
        <v>190463.58</v>
      </c>
      <c r="M20" s="122" t="s">
        <v>29</v>
      </c>
      <c r="N20" s="122"/>
      <c r="O20" s="123"/>
      <c r="P20" s="124" t="s">
        <v>157</v>
      </c>
      <c r="Q20" s="124" t="s">
        <v>158</v>
      </c>
      <c r="R20" s="124" t="s">
        <v>168</v>
      </c>
      <c r="S20" s="125">
        <v>0</v>
      </c>
      <c r="T20" s="121" t="s">
        <v>26</v>
      </c>
      <c r="U20" s="126">
        <v>19417.44</v>
      </c>
      <c r="V20" s="97">
        <f>74800-9350-36115.74-19417.44</f>
        <v>9916.820000000003</v>
      </c>
      <c r="W20" s="133"/>
    </row>
    <row r="21" spans="1:23" ht="125.25" customHeight="1">
      <c r="A21" s="138"/>
      <c r="B21" s="139"/>
      <c r="C21" s="140"/>
      <c r="D21" s="134"/>
      <c r="E21" s="132"/>
      <c r="F21" s="132"/>
      <c r="G21" s="132"/>
      <c r="H21" s="135"/>
      <c r="I21" s="4" t="s">
        <v>162</v>
      </c>
      <c r="J21" s="3" t="s">
        <v>159</v>
      </c>
      <c r="K21" s="127"/>
      <c r="L21" s="128">
        <v>1014408</v>
      </c>
      <c r="M21" s="3" t="s">
        <v>160</v>
      </c>
      <c r="N21" s="127"/>
      <c r="O21" s="127"/>
      <c r="P21" s="115" t="s">
        <v>161</v>
      </c>
      <c r="Q21" s="129"/>
      <c r="R21" s="115" t="s">
        <v>169</v>
      </c>
      <c r="S21" s="117">
        <v>0</v>
      </c>
      <c r="T21" s="130"/>
      <c r="U21" s="131">
        <v>83376</v>
      </c>
      <c r="V21" s="104">
        <f>594748.8-83376-83376</f>
        <v>427996.80000000005</v>
      </c>
      <c r="W21" s="133"/>
    </row>
    <row r="22" spans="1:23" ht="125.25" customHeight="1">
      <c r="A22" s="138"/>
      <c r="B22" s="139"/>
      <c r="C22" s="140"/>
      <c r="D22" s="134"/>
      <c r="E22" s="132"/>
      <c r="F22" s="132"/>
      <c r="G22" s="132"/>
      <c r="H22" s="135"/>
      <c r="I22" s="4" t="s">
        <v>115</v>
      </c>
      <c r="J22" s="4" t="s">
        <v>116</v>
      </c>
      <c r="K22" s="15"/>
      <c r="L22" s="21">
        <v>13334.15</v>
      </c>
      <c r="M22" s="4" t="s">
        <v>29</v>
      </c>
      <c r="N22" s="15"/>
      <c r="O22" s="15"/>
      <c r="P22" s="23" t="s">
        <v>117</v>
      </c>
      <c r="Q22" s="23"/>
      <c r="R22" s="23" t="s">
        <v>118</v>
      </c>
      <c r="S22" s="24">
        <v>8862.27</v>
      </c>
      <c r="T22" s="27"/>
      <c r="U22" s="28">
        <v>0</v>
      </c>
      <c r="V22" s="24">
        <f>L22-S22</f>
        <v>4471.879999999999</v>
      </c>
      <c r="W22" s="133"/>
    </row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88" ht="12.75" customHeight="1"/>
    <row r="65489" ht="12.75" customHeight="1"/>
    <row r="65490" ht="12.75" customHeight="1"/>
    <row r="65491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</sheetData>
  <sheetProtection selectLockedCells="1" selectUnlockedCells="1"/>
  <mergeCells count="39">
    <mergeCell ref="A1:W1"/>
    <mergeCell ref="A2:W2"/>
    <mergeCell ref="A3:A5"/>
    <mergeCell ref="B3:B5"/>
    <mergeCell ref="C3:C5"/>
    <mergeCell ref="D3:D5"/>
    <mergeCell ref="E3:E5"/>
    <mergeCell ref="F3:F5"/>
    <mergeCell ref="G3:G5"/>
    <mergeCell ref="H3:H5"/>
    <mergeCell ref="I3:U3"/>
    <mergeCell ref="V3:V5"/>
    <mergeCell ref="W3:W5"/>
    <mergeCell ref="I4:I5"/>
    <mergeCell ref="J4:J5"/>
    <mergeCell ref="K4:K5"/>
    <mergeCell ref="L4:L5"/>
    <mergeCell ref="M4:M5"/>
    <mergeCell ref="N4:N5"/>
    <mergeCell ref="P4:P5"/>
    <mergeCell ref="R4:R5"/>
    <mergeCell ref="S4:T4"/>
    <mergeCell ref="U4:U5"/>
    <mergeCell ref="A6:A22"/>
    <mergeCell ref="B6:B22"/>
    <mergeCell ref="C6:C22"/>
    <mergeCell ref="D6:D11"/>
    <mergeCell ref="E6:E11"/>
    <mergeCell ref="F6:F11"/>
    <mergeCell ref="G6:G11"/>
    <mergeCell ref="H6:H11"/>
    <mergeCell ref="W6:W11"/>
    <mergeCell ref="D12:D22"/>
    <mergeCell ref="E12:E22"/>
    <mergeCell ref="F12:F22"/>
    <mergeCell ref="G12:G22"/>
    <mergeCell ref="H12:H22"/>
    <mergeCell ref="W12:W22"/>
    <mergeCell ref="I15:I16"/>
  </mergeCells>
  <printOptions/>
  <pageMargins left="0.19652777777777777" right="0.19652777777777777" top="0.3611111111111111" bottom="0.1965277777777777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7" customWidth="1"/>
    <col min="2" max="2" width="6.83203125" style="37" customWidth="1"/>
    <col min="3" max="3" width="5.83203125" style="37" customWidth="1"/>
    <col min="4" max="4" width="6.33203125" style="37" customWidth="1"/>
    <col min="5" max="5" width="11.33203125" style="37" customWidth="1"/>
    <col min="6" max="6" width="10.5" style="37" customWidth="1"/>
    <col min="7" max="7" width="10.83203125" style="37" customWidth="1"/>
    <col min="8" max="8" width="9.5" style="37" customWidth="1"/>
    <col min="9" max="9" width="12.5" style="37" customWidth="1"/>
    <col min="10" max="10" width="7.33203125" style="37" customWidth="1"/>
    <col min="11" max="11" width="6" style="37" customWidth="1"/>
    <col min="12" max="12" width="8.83203125" style="37" customWidth="1"/>
    <col min="13" max="13" width="11.16015625" style="37" customWidth="1"/>
    <col min="14" max="14" width="6" style="37" customWidth="1"/>
    <col min="15" max="15" width="8.83203125" style="37" customWidth="1"/>
    <col min="16" max="16" width="10" style="37" customWidth="1"/>
    <col min="17" max="17" width="9.16015625" style="37" customWidth="1"/>
    <col min="18" max="18" width="8.5" style="37" customWidth="1"/>
    <col min="19" max="19" width="6.33203125" style="37" customWidth="1"/>
    <col min="20" max="20" width="9.16015625" style="37" customWidth="1"/>
    <col min="21" max="21" width="10" style="37" customWidth="1"/>
    <col min="22" max="255" width="10.83203125" style="37" customWidth="1"/>
    <col min="256" max="16384" width="10.83203125" style="38" customWidth="1"/>
  </cols>
  <sheetData>
    <row r="1" spans="1:21" ht="26.25" customHeight="1">
      <c r="A1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22.5" customHeight="1">
      <c r="A2" s="157" t="s">
        <v>37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56" s="43" customFormat="1" ht="22.5" customHeight="1">
      <c r="A3" s="153" t="s">
        <v>2</v>
      </c>
      <c r="B3" s="153" t="s">
        <v>38</v>
      </c>
      <c r="C3" s="153" t="s">
        <v>4</v>
      </c>
      <c r="D3" s="153" t="s">
        <v>5</v>
      </c>
      <c r="E3" s="153" t="s">
        <v>6</v>
      </c>
      <c r="F3" s="153" t="s">
        <v>39</v>
      </c>
      <c r="G3" s="153" t="s">
        <v>8</v>
      </c>
      <c r="H3" s="153" t="s">
        <v>9</v>
      </c>
      <c r="I3" s="154" t="s">
        <v>40</v>
      </c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3" t="s">
        <v>10</v>
      </c>
      <c r="U3" s="153" t="s">
        <v>11</v>
      </c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IV3" s="44"/>
    </row>
    <row r="4" spans="1:256" s="43" customFormat="1" ht="35.25" customHeight="1">
      <c r="A4" s="153"/>
      <c r="B4" s="153"/>
      <c r="C4" s="153"/>
      <c r="D4" s="153"/>
      <c r="E4" s="153"/>
      <c r="F4" s="153"/>
      <c r="G4" s="153"/>
      <c r="H4" s="153"/>
      <c r="I4" s="156" t="s">
        <v>12</v>
      </c>
      <c r="J4" s="153" t="s">
        <v>41</v>
      </c>
      <c r="K4" s="153" t="s">
        <v>42</v>
      </c>
      <c r="L4" s="153" t="s">
        <v>15</v>
      </c>
      <c r="M4" s="153" t="s">
        <v>16</v>
      </c>
      <c r="N4" s="153" t="s">
        <v>17</v>
      </c>
      <c r="O4" s="153" t="s">
        <v>18</v>
      </c>
      <c r="P4" s="153" t="s">
        <v>19</v>
      </c>
      <c r="Q4" s="154" t="s">
        <v>20</v>
      </c>
      <c r="R4" s="154"/>
      <c r="S4" s="153" t="s">
        <v>21</v>
      </c>
      <c r="T4" s="153"/>
      <c r="U4" s="153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IV4" s="44"/>
    </row>
    <row r="5" spans="1:256" s="43" customFormat="1" ht="105" customHeight="1">
      <c r="A5" s="153"/>
      <c r="B5" s="153"/>
      <c r="C5" s="153"/>
      <c r="D5" s="153"/>
      <c r="E5" s="153"/>
      <c r="F5" s="153"/>
      <c r="G5" s="153"/>
      <c r="H5" s="153"/>
      <c r="I5" s="156"/>
      <c r="J5" s="156"/>
      <c r="K5" s="156"/>
      <c r="L5" s="156"/>
      <c r="M5" s="156"/>
      <c r="N5" s="156"/>
      <c r="O5" s="153"/>
      <c r="P5" s="153"/>
      <c r="Q5" s="40" t="s">
        <v>43</v>
      </c>
      <c r="R5" s="40" t="s">
        <v>22</v>
      </c>
      <c r="S5" s="153"/>
      <c r="T5" s="153"/>
      <c r="U5" s="15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IV5" s="44"/>
    </row>
    <row r="6" spans="1:256" s="43" customFormat="1" ht="66" customHeight="1">
      <c r="A6" s="155" t="s">
        <v>44</v>
      </c>
      <c r="B6" s="154">
        <v>180410</v>
      </c>
      <c r="C6" s="154" t="s">
        <v>45</v>
      </c>
      <c r="D6" s="147">
        <v>2240</v>
      </c>
      <c r="E6" s="146">
        <v>3000000</v>
      </c>
      <c r="F6" s="146">
        <v>400538.01</v>
      </c>
      <c r="G6" s="146">
        <v>1157900</v>
      </c>
      <c r="H6" s="146">
        <v>659400</v>
      </c>
      <c r="I6" s="147" t="s">
        <v>46</v>
      </c>
      <c r="J6" s="147" t="s">
        <v>47</v>
      </c>
      <c r="K6" s="147"/>
      <c r="L6" s="152">
        <v>190694.4</v>
      </c>
      <c r="M6" s="147" t="s">
        <v>48</v>
      </c>
      <c r="N6" s="147"/>
      <c r="O6" s="147" t="s">
        <v>49</v>
      </c>
      <c r="P6" s="41" t="s">
        <v>50</v>
      </c>
      <c r="Q6" s="45">
        <v>23836.8</v>
      </c>
      <c r="R6" s="148"/>
      <c r="S6" s="149"/>
      <c r="T6" s="150">
        <v>148980</v>
      </c>
      <c r="U6" s="151">
        <v>1441561.99</v>
      </c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IV6" s="44"/>
    </row>
    <row r="7" spans="1:256" s="43" customFormat="1" ht="150.75" customHeight="1">
      <c r="A7" s="155"/>
      <c r="B7" s="154"/>
      <c r="C7" s="154"/>
      <c r="D7" s="147"/>
      <c r="E7" s="146"/>
      <c r="F7" s="146"/>
      <c r="G7" s="146"/>
      <c r="H7" s="146"/>
      <c r="I7" s="147"/>
      <c r="J7" s="147"/>
      <c r="K7" s="147"/>
      <c r="L7" s="147"/>
      <c r="M7" s="147"/>
      <c r="N7" s="147"/>
      <c r="O7" s="147"/>
      <c r="P7" s="41" t="s">
        <v>51</v>
      </c>
      <c r="Q7" s="45">
        <v>17877.6</v>
      </c>
      <c r="R7" s="148"/>
      <c r="S7" s="149"/>
      <c r="T7" s="150"/>
      <c r="U7" s="151"/>
      <c r="IV7" s="44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A6:A7"/>
    <mergeCell ref="B6:B7"/>
    <mergeCell ref="C6:C7"/>
    <mergeCell ref="D6:D7"/>
    <mergeCell ref="E6:E7"/>
    <mergeCell ref="G6:G7"/>
    <mergeCell ref="O6:O7"/>
    <mergeCell ref="R6:R7"/>
    <mergeCell ref="S6:S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43" customWidth="1"/>
    <col min="2" max="2" width="7.33203125" style="43" customWidth="1"/>
    <col min="3" max="3" width="6" style="43" customWidth="1"/>
    <col min="4" max="4" width="5.83203125" style="43" customWidth="1"/>
    <col min="5" max="5" width="10.16015625" style="43" customWidth="1"/>
    <col min="6" max="7" width="10.5" style="43" customWidth="1"/>
    <col min="8" max="8" width="9.16015625" style="43" customWidth="1"/>
    <col min="9" max="9" width="8.83203125" style="43" customWidth="1"/>
    <col min="10" max="10" width="7.33203125" style="43" customWidth="1"/>
    <col min="11" max="11" width="9.16015625" style="43" customWidth="1"/>
    <col min="12" max="12" width="10.66015625" style="43" customWidth="1"/>
    <col min="13" max="13" width="7" style="43" customWidth="1"/>
    <col min="14" max="14" width="5.16015625" style="43" customWidth="1"/>
    <col min="15" max="15" width="11.66015625" style="43" customWidth="1"/>
    <col min="16" max="16" width="8.16015625" style="43" customWidth="1"/>
    <col min="17" max="17" width="10" style="43" customWidth="1"/>
    <col min="18" max="18" width="8.16015625" style="43" customWidth="1"/>
    <col min="19" max="19" width="7.16015625" style="43" customWidth="1"/>
    <col min="20" max="20" width="12" style="43" customWidth="1"/>
    <col min="21" max="21" width="10" style="43" customWidth="1"/>
    <col min="22" max="255" width="10.83203125" style="43" customWidth="1"/>
    <col min="256" max="16384" width="10.83203125" style="44" customWidth="1"/>
  </cols>
  <sheetData>
    <row r="1" spans="1:21" ht="26.2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ht="24.75" customHeight="1">
      <c r="A2" s="164" t="s">
        <v>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1:32" ht="24.75" customHeight="1">
      <c r="A3" s="153" t="s">
        <v>2</v>
      </c>
      <c r="B3" s="153" t="s">
        <v>38</v>
      </c>
      <c r="C3" s="153" t="s">
        <v>4</v>
      </c>
      <c r="D3" s="153" t="s">
        <v>5</v>
      </c>
      <c r="E3" s="153" t="s">
        <v>6</v>
      </c>
      <c r="F3" s="153" t="s">
        <v>39</v>
      </c>
      <c r="G3" s="153" t="s">
        <v>8</v>
      </c>
      <c r="H3" s="153" t="s">
        <v>9</v>
      </c>
      <c r="I3" s="154" t="s">
        <v>40</v>
      </c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3" t="s">
        <v>10</v>
      </c>
      <c r="U3" s="153" t="s">
        <v>11</v>
      </c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ht="34.5" customHeight="1">
      <c r="A4" s="153"/>
      <c r="B4" s="153"/>
      <c r="C4" s="153"/>
      <c r="D4" s="153"/>
      <c r="E4" s="153"/>
      <c r="F4" s="153"/>
      <c r="G4" s="153"/>
      <c r="H4" s="153"/>
      <c r="I4" s="156" t="s">
        <v>12</v>
      </c>
      <c r="J4" s="153" t="s">
        <v>41</v>
      </c>
      <c r="K4" s="153" t="s">
        <v>42</v>
      </c>
      <c r="L4" s="153" t="s">
        <v>15</v>
      </c>
      <c r="M4" s="153" t="s">
        <v>16</v>
      </c>
      <c r="N4" s="153" t="s">
        <v>17</v>
      </c>
      <c r="O4" s="153" t="s">
        <v>18</v>
      </c>
      <c r="P4" s="153" t="s">
        <v>19</v>
      </c>
      <c r="Q4" s="154" t="s">
        <v>20</v>
      </c>
      <c r="R4" s="154"/>
      <c r="S4" s="153" t="s">
        <v>21</v>
      </c>
      <c r="T4" s="153"/>
      <c r="U4" s="153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ht="129" customHeight="1">
      <c r="A5" s="153"/>
      <c r="B5" s="153"/>
      <c r="C5" s="153"/>
      <c r="D5" s="153"/>
      <c r="E5" s="153"/>
      <c r="F5" s="153"/>
      <c r="G5" s="153"/>
      <c r="H5" s="153"/>
      <c r="I5" s="156"/>
      <c r="J5" s="156"/>
      <c r="K5" s="156"/>
      <c r="L5" s="156"/>
      <c r="M5" s="156"/>
      <c r="N5" s="156"/>
      <c r="O5" s="153"/>
      <c r="P5" s="153"/>
      <c r="Q5" s="40" t="s">
        <v>43</v>
      </c>
      <c r="R5" s="40" t="s">
        <v>22</v>
      </c>
      <c r="S5" s="153"/>
      <c r="T5" s="153"/>
      <c r="U5" s="15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ht="81.75" customHeight="1">
      <c r="A6" s="154" t="s">
        <v>52</v>
      </c>
      <c r="B6" s="154">
        <v>150101</v>
      </c>
      <c r="C6" s="154" t="s">
        <v>53</v>
      </c>
      <c r="D6" s="154">
        <v>3142</v>
      </c>
      <c r="E6" s="162">
        <v>17130400</v>
      </c>
      <c r="F6" s="162">
        <v>2130374.61</v>
      </c>
      <c r="G6" s="162">
        <v>5630400</v>
      </c>
      <c r="H6" s="162">
        <v>2141100</v>
      </c>
      <c r="I6" s="154" t="s">
        <v>54</v>
      </c>
      <c r="J6" s="154" t="s">
        <v>55</v>
      </c>
      <c r="K6" s="154" t="s">
        <v>56</v>
      </c>
      <c r="L6" s="163">
        <v>42076.02</v>
      </c>
      <c r="M6" s="154" t="s">
        <v>57</v>
      </c>
      <c r="N6" s="154"/>
      <c r="O6" s="158" t="s">
        <v>58</v>
      </c>
      <c r="P6" s="41" t="s">
        <v>59</v>
      </c>
      <c r="Q6" s="45">
        <v>5576.34</v>
      </c>
      <c r="R6" s="159"/>
      <c r="S6" s="149"/>
      <c r="T6" s="160">
        <v>31430.28</v>
      </c>
      <c r="U6" s="160">
        <v>9369625.39</v>
      </c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21" ht="81" customHeight="1">
      <c r="A7" s="154"/>
      <c r="B7" s="154"/>
      <c r="C7" s="154"/>
      <c r="D7" s="154"/>
      <c r="E7" s="162"/>
      <c r="F7" s="162"/>
      <c r="G7" s="162"/>
      <c r="H7" s="162"/>
      <c r="I7" s="154"/>
      <c r="J7" s="154"/>
      <c r="K7" s="154"/>
      <c r="L7" s="154"/>
      <c r="M7" s="154"/>
      <c r="N7" s="154"/>
      <c r="O7" s="158"/>
      <c r="P7" s="41" t="s">
        <v>60</v>
      </c>
      <c r="Q7" s="46">
        <v>5069.4</v>
      </c>
      <c r="R7" s="159"/>
      <c r="S7" s="149"/>
      <c r="T7" s="160"/>
      <c r="U7" s="160"/>
    </row>
    <row r="8" spans="1:21" ht="29.25" customHeight="1">
      <c r="A8" s="154"/>
      <c r="B8" s="154"/>
      <c r="C8" s="154"/>
      <c r="D8" s="154"/>
      <c r="E8" s="162"/>
      <c r="F8" s="162"/>
      <c r="G8" s="162"/>
      <c r="H8" s="162"/>
      <c r="I8" s="154"/>
      <c r="J8" s="154"/>
      <c r="K8" s="154"/>
      <c r="L8" s="154"/>
      <c r="M8" s="154"/>
      <c r="N8" s="154"/>
      <c r="O8" s="158"/>
      <c r="P8" s="154"/>
      <c r="Q8" s="161"/>
      <c r="R8" s="159"/>
      <c r="S8" s="149"/>
      <c r="T8" s="160"/>
      <c r="U8" s="160"/>
    </row>
    <row r="9" spans="1:21" ht="31.5" customHeight="1">
      <c r="A9" s="154"/>
      <c r="B9" s="154"/>
      <c r="C9" s="154"/>
      <c r="D9" s="154"/>
      <c r="E9" s="162"/>
      <c r="F9" s="162"/>
      <c r="G9" s="162"/>
      <c r="H9" s="162"/>
      <c r="I9" s="154"/>
      <c r="J9" s="154"/>
      <c r="K9" s="154"/>
      <c r="L9" s="154"/>
      <c r="M9" s="154"/>
      <c r="N9" s="154"/>
      <c r="O9" s="158"/>
      <c r="P9" s="154"/>
      <c r="Q9" s="161"/>
      <c r="R9" s="159"/>
      <c r="S9" s="149"/>
      <c r="T9" s="160"/>
      <c r="U9" s="160"/>
    </row>
    <row r="10" spans="1:21" ht="7.5" customHeight="1">
      <c r="A10" s="154"/>
      <c r="B10" s="154"/>
      <c r="C10" s="154"/>
      <c r="D10" s="154"/>
      <c r="E10" s="162"/>
      <c r="F10" s="162"/>
      <c r="G10" s="162"/>
      <c r="H10" s="162"/>
      <c r="I10" s="154"/>
      <c r="J10" s="154"/>
      <c r="K10" s="154"/>
      <c r="L10" s="154"/>
      <c r="M10" s="154"/>
      <c r="N10" s="154"/>
      <c r="O10" s="158"/>
      <c r="P10" s="154"/>
      <c r="Q10" s="161"/>
      <c r="R10" s="159"/>
      <c r="S10" s="149"/>
      <c r="T10" s="160"/>
      <c r="U10" s="160"/>
    </row>
    <row r="11" spans="1:21" ht="19.5" customHeight="1">
      <c r="A11" s="154"/>
      <c r="B11" s="154"/>
      <c r="C11" s="154"/>
      <c r="D11" s="154"/>
      <c r="E11" s="162"/>
      <c r="F11" s="162"/>
      <c r="G11" s="162"/>
      <c r="H11" s="162"/>
      <c r="I11" s="154"/>
      <c r="J11" s="154"/>
      <c r="K11" s="154"/>
      <c r="L11" s="154"/>
      <c r="M11" s="154"/>
      <c r="N11" s="154"/>
      <c r="O11" s="158"/>
      <c r="P11" s="154"/>
      <c r="Q11" s="161"/>
      <c r="R11" s="159"/>
      <c r="S11" s="149"/>
      <c r="T11" s="160"/>
      <c r="U11" s="160"/>
    </row>
    <row r="12" spans="1:21" ht="18.75" customHeight="1">
      <c r="A12" s="154"/>
      <c r="B12" s="154"/>
      <c r="C12" s="154"/>
      <c r="D12" s="154"/>
      <c r="E12" s="162"/>
      <c r="F12" s="162"/>
      <c r="G12" s="162"/>
      <c r="H12" s="162"/>
      <c r="I12" s="154"/>
      <c r="J12" s="154"/>
      <c r="K12" s="154"/>
      <c r="L12" s="163"/>
      <c r="M12" s="154"/>
      <c r="N12" s="154"/>
      <c r="O12" s="158"/>
      <c r="P12" s="154"/>
      <c r="Q12" s="161"/>
      <c r="R12" s="159"/>
      <c r="S12" s="149"/>
      <c r="T12" s="160"/>
      <c r="U12" s="160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PageLayoutView="0" workbookViewId="0" topLeftCell="F1">
      <selection activeCell="R9" sqref="R9"/>
    </sheetView>
  </sheetViews>
  <sheetFormatPr defaultColWidth="9.33203125" defaultRowHeight="11.25"/>
  <cols>
    <col min="1" max="1" width="23.16015625" style="0" customWidth="1"/>
    <col min="4" max="4" width="14.66015625" style="0" customWidth="1"/>
    <col min="5" max="5" width="17.66015625" style="0" customWidth="1"/>
    <col min="6" max="6" width="18.83203125" style="0" customWidth="1"/>
    <col min="7" max="7" width="14.83203125" style="0" customWidth="1"/>
    <col min="8" max="8" width="16" style="0" customWidth="1"/>
    <col min="9" max="9" width="11" style="0" customWidth="1"/>
    <col min="11" max="11" width="9.66015625" style="0" customWidth="1"/>
    <col min="12" max="12" width="11.83203125" style="0" customWidth="1"/>
    <col min="13" max="13" width="12.16015625" style="0" customWidth="1"/>
    <col min="14" max="14" width="13" style="0" customWidth="1"/>
    <col min="15" max="15" width="14" style="0" customWidth="1"/>
    <col min="16" max="16" width="17.33203125" style="0" customWidth="1"/>
    <col min="17" max="17" width="14.33203125" style="0" customWidth="1"/>
    <col min="18" max="18" width="16.16015625" style="0" customWidth="1"/>
    <col min="19" max="19" width="12.33203125" style="0" customWidth="1"/>
    <col min="20" max="20" width="12.66015625" style="0" customWidth="1"/>
  </cols>
  <sheetData>
    <row r="1" spans="1:20" ht="14.25" customHeight="1">
      <c r="A1" s="168" t="s">
        <v>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ht="14.25" customHeight="1">
      <c r="A2" s="168" t="s">
        <v>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ht="11.25" customHeight="1">
      <c r="A3" s="166" t="s">
        <v>2</v>
      </c>
      <c r="B3" s="166" t="s">
        <v>63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5" t="s">
        <v>125</v>
      </c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 t="s">
        <v>10</v>
      </c>
      <c r="T3" s="166" t="s">
        <v>11</v>
      </c>
    </row>
    <row r="4" spans="1:20" ht="11.25" customHeight="1">
      <c r="A4" s="166"/>
      <c r="B4" s="166"/>
      <c r="C4" s="166"/>
      <c r="D4" s="166"/>
      <c r="E4" s="166"/>
      <c r="F4" s="166"/>
      <c r="G4" s="166"/>
      <c r="H4" s="167" t="s">
        <v>12</v>
      </c>
      <c r="I4" s="166" t="s">
        <v>13</v>
      </c>
      <c r="J4" s="166" t="s">
        <v>14</v>
      </c>
      <c r="K4" s="166" t="s">
        <v>15</v>
      </c>
      <c r="L4" s="166" t="s">
        <v>16</v>
      </c>
      <c r="M4" s="166" t="s">
        <v>17</v>
      </c>
      <c r="N4" s="166" t="s">
        <v>18</v>
      </c>
      <c r="O4" s="166" t="s">
        <v>19</v>
      </c>
      <c r="P4" s="165" t="s">
        <v>20</v>
      </c>
      <c r="Q4" s="165"/>
      <c r="R4" s="166" t="s">
        <v>21</v>
      </c>
      <c r="S4" s="166"/>
      <c r="T4" s="166"/>
    </row>
    <row r="5" spans="1:20" ht="67.5">
      <c r="A5" s="166"/>
      <c r="B5" s="166"/>
      <c r="C5" s="166"/>
      <c r="D5" s="166"/>
      <c r="E5" s="166"/>
      <c r="F5" s="166"/>
      <c r="G5" s="166"/>
      <c r="H5" s="167"/>
      <c r="I5" s="167"/>
      <c r="J5" s="166"/>
      <c r="K5" s="166"/>
      <c r="L5" s="166"/>
      <c r="M5" s="166"/>
      <c r="N5" s="166"/>
      <c r="O5" s="166"/>
      <c r="P5" s="48" t="s">
        <v>127</v>
      </c>
      <c r="Q5" s="47" t="s">
        <v>22</v>
      </c>
      <c r="R5" s="166"/>
      <c r="S5" s="166"/>
      <c r="T5" s="166"/>
    </row>
    <row r="6" spans="1:20" ht="100.5" customHeight="1">
      <c r="A6" s="170" t="s">
        <v>64</v>
      </c>
      <c r="B6" s="171" t="s">
        <v>65</v>
      </c>
      <c r="C6" s="172">
        <v>2210</v>
      </c>
      <c r="D6" s="169">
        <v>1550600</v>
      </c>
      <c r="E6" s="173" t="s">
        <v>26</v>
      </c>
      <c r="F6" s="169">
        <v>1500000</v>
      </c>
      <c r="G6" s="169">
        <v>1269965</v>
      </c>
      <c r="H6" s="51" t="s">
        <v>66</v>
      </c>
      <c r="I6" s="52" t="s">
        <v>67</v>
      </c>
      <c r="J6" s="53" t="s">
        <v>68</v>
      </c>
      <c r="K6" s="54">
        <v>565710</v>
      </c>
      <c r="L6" s="48" t="s">
        <v>69</v>
      </c>
      <c r="M6" s="53" t="s">
        <v>70</v>
      </c>
      <c r="N6" s="55" t="s">
        <v>71</v>
      </c>
      <c r="O6" s="53" t="s">
        <v>119</v>
      </c>
      <c r="P6" s="56">
        <v>0</v>
      </c>
      <c r="Q6" s="53" t="s">
        <v>26</v>
      </c>
      <c r="R6" s="57">
        <v>565710</v>
      </c>
      <c r="S6" s="90">
        <f>K6-565710</f>
        <v>0</v>
      </c>
      <c r="T6" s="169">
        <f>D6-G6</f>
        <v>280635</v>
      </c>
    </row>
    <row r="7" spans="1:20" ht="87" customHeight="1" hidden="1">
      <c r="A7" s="170"/>
      <c r="B7" s="171"/>
      <c r="C7" s="172"/>
      <c r="D7" s="169"/>
      <c r="E7" s="173"/>
      <c r="F7" s="169"/>
      <c r="G7" s="169"/>
      <c r="H7" s="51" t="s">
        <v>72</v>
      </c>
      <c r="I7" s="52" t="s">
        <v>73</v>
      </c>
      <c r="J7" s="53"/>
      <c r="K7" s="54">
        <v>526890</v>
      </c>
      <c r="L7" s="48" t="s">
        <v>74</v>
      </c>
      <c r="M7" s="53" t="s">
        <v>75</v>
      </c>
      <c r="N7" s="55" t="s">
        <v>76</v>
      </c>
      <c r="O7" s="58" t="s">
        <v>77</v>
      </c>
      <c r="P7" s="86">
        <v>225810</v>
      </c>
      <c r="Q7" s="58" t="s">
        <v>26</v>
      </c>
      <c r="R7" s="87"/>
      <c r="S7" s="91">
        <v>0</v>
      </c>
      <c r="T7" s="169"/>
    </row>
    <row r="8" spans="1:20" ht="31.5">
      <c r="A8" s="170"/>
      <c r="B8" s="171"/>
      <c r="C8" s="172"/>
      <c r="D8" s="169"/>
      <c r="E8" s="173"/>
      <c r="F8" s="169"/>
      <c r="G8" s="169"/>
      <c r="H8" s="84" t="s">
        <v>120</v>
      </c>
      <c r="I8" s="52" t="s">
        <v>73</v>
      </c>
      <c r="J8" s="53"/>
      <c r="K8" s="63">
        <v>62100</v>
      </c>
      <c r="L8" s="48" t="s">
        <v>80</v>
      </c>
      <c r="M8" s="53"/>
      <c r="N8" s="82" t="s">
        <v>121</v>
      </c>
      <c r="O8" s="85" t="s">
        <v>122</v>
      </c>
      <c r="P8" s="88">
        <v>6023.7</v>
      </c>
      <c r="Q8" s="89"/>
      <c r="R8" s="88">
        <v>0</v>
      </c>
      <c r="S8" s="92">
        <v>52350</v>
      </c>
      <c r="T8" s="169"/>
    </row>
  </sheetData>
  <sheetProtection selectLockedCells="1" selectUnlockedCells="1"/>
  <mergeCells count="30">
    <mergeCell ref="T6:T8"/>
    <mergeCell ref="G3:G5"/>
    <mergeCell ref="H3:R3"/>
    <mergeCell ref="A6:A8"/>
    <mergeCell ref="B6:B8"/>
    <mergeCell ref="C6:C8"/>
    <mergeCell ref="D6:D8"/>
    <mergeCell ref="E6:E8"/>
    <mergeCell ref="F6:F8"/>
    <mergeCell ref="G6:G8"/>
    <mergeCell ref="N4:N5"/>
    <mergeCell ref="O4:O5"/>
    <mergeCell ref="A1:T1"/>
    <mergeCell ref="A2:T2"/>
    <mergeCell ref="A3:A5"/>
    <mergeCell ref="B3:B5"/>
    <mergeCell ref="C3:C5"/>
    <mergeCell ref="D3:D5"/>
    <mergeCell ref="E3:E5"/>
    <mergeCell ref="F3:F5"/>
    <mergeCell ref="P4:Q4"/>
    <mergeCell ref="R4:R5"/>
    <mergeCell ref="S3:S5"/>
    <mergeCell ref="T3:T5"/>
    <mergeCell ref="H4:H5"/>
    <mergeCell ref="I4:I5"/>
    <mergeCell ref="J4:J5"/>
    <mergeCell ref="K4:K5"/>
    <mergeCell ref="L4:L5"/>
    <mergeCell ref="M4:M5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F1">
      <selection activeCell="G10" sqref="G10"/>
    </sheetView>
  </sheetViews>
  <sheetFormatPr defaultColWidth="9.33203125" defaultRowHeight="11.25"/>
  <cols>
    <col min="1" max="1" width="24.83203125" style="0" customWidth="1"/>
    <col min="2" max="2" width="7.16015625" style="0" customWidth="1"/>
    <col min="4" max="4" width="16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7.83203125" style="0" customWidth="1"/>
    <col min="9" max="9" width="11" style="0" customWidth="1"/>
    <col min="10" max="10" width="11.33203125" style="0" customWidth="1"/>
    <col min="11" max="11" width="12.5" style="0" customWidth="1"/>
    <col min="12" max="12" width="11.5" style="0" customWidth="1"/>
    <col min="13" max="13" width="17" style="0" customWidth="1"/>
    <col min="14" max="14" width="12.66015625" style="0" customWidth="1"/>
    <col min="15" max="15" width="16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168" t="s">
        <v>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14.25" customHeight="1">
      <c r="A2" s="168" t="s">
        <v>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0" s="59" customFormat="1" ht="11.25" customHeight="1">
      <c r="A3" s="177" t="s">
        <v>2</v>
      </c>
      <c r="B3" s="177" t="s">
        <v>63</v>
      </c>
      <c r="C3" s="177" t="s">
        <v>5</v>
      </c>
      <c r="D3" s="177" t="s">
        <v>6</v>
      </c>
      <c r="E3" s="177" t="s">
        <v>7</v>
      </c>
      <c r="F3" s="177" t="s">
        <v>8</v>
      </c>
      <c r="G3" s="177" t="s">
        <v>9</v>
      </c>
      <c r="H3" s="180" t="s">
        <v>125</v>
      </c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77" t="s">
        <v>10</v>
      </c>
      <c r="T3" s="177" t="s">
        <v>11</v>
      </c>
    </row>
    <row r="4" spans="1:20" s="59" customFormat="1" ht="11.25" customHeight="1">
      <c r="A4" s="177"/>
      <c r="B4" s="177"/>
      <c r="C4" s="177"/>
      <c r="D4" s="177"/>
      <c r="E4" s="177"/>
      <c r="F4" s="177"/>
      <c r="G4" s="177"/>
      <c r="H4" s="178" t="s">
        <v>12</v>
      </c>
      <c r="I4" s="177" t="s">
        <v>13</v>
      </c>
      <c r="J4" s="177" t="s">
        <v>14</v>
      </c>
      <c r="K4" s="177" t="s">
        <v>15</v>
      </c>
      <c r="L4" s="177" t="s">
        <v>16</v>
      </c>
      <c r="M4" s="177" t="s">
        <v>17</v>
      </c>
      <c r="N4" s="177" t="s">
        <v>18</v>
      </c>
      <c r="O4" s="177" t="s">
        <v>19</v>
      </c>
      <c r="P4" s="179" t="s">
        <v>20</v>
      </c>
      <c r="Q4" s="179"/>
      <c r="R4" s="177" t="s">
        <v>21</v>
      </c>
      <c r="S4" s="177"/>
      <c r="T4" s="177"/>
    </row>
    <row r="5" spans="1:20" s="59" customFormat="1" ht="60" customHeight="1">
      <c r="A5" s="177"/>
      <c r="B5" s="177"/>
      <c r="C5" s="177"/>
      <c r="D5" s="177"/>
      <c r="E5" s="177"/>
      <c r="F5" s="177"/>
      <c r="G5" s="177"/>
      <c r="H5" s="178"/>
      <c r="I5" s="177"/>
      <c r="J5" s="177"/>
      <c r="K5" s="177"/>
      <c r="L5" s="177"/>
      <c r="M5" s="177"/>
      <c r="N5" s="177"/>
      <c r="O5" s="177"/>
      <c r="P5" s="58" t="s">
        <v>126</v>
      </c>
      <c r="Q5" s="60" t="s">
        <v>22</v>
      </c>
      <c r="R5" s="177"/>
      <c r="S5" s="177"/>
      <c r="T5" s="177"/>
    </row>
    <row r="6" spans="1:20" s="59" customFormat="1" ht="69.75" customHeight="1" hidden="1">
      <c r="A6" s="49" t="s">
        <v>78</v>
      </c>
      <c r="B6" s="93" t="s">
        <v>79</v>
      </c>
      <c r="C6" s="53">
        <v>2210</v>
      </c>
      <c r="D6" s="61">
        <v>408000</v>
      </c>
      <c r="E6" s="58"/>
      <c r="F6" s="62">
        <v>405000</v>
      </c>
      <c r="G6" s="62">
        <v>86530</v>
      </c>
      <c r="H6" s="52" t="s">
        <v>120</v>
      </c>
      <c r="I6" s="52" t="s">
        <v>73</v>
      </c>
      <c r="J6" s="53"/>
      <c r="K6" s="63">
        <v>62100</v>
      </c>
      <c r="L6" s="48" t="s">
        <v>80</v>
      </c>
      <c r="M6" s="53"/>
      <c r="N6" s="53" t="s">
        <v>121</v>
      </c>
      <c r="O6" s="58" t="s">
        <v>122</v>
      </c>
      <c r="P6" s="62">
        <v>0</v>
      </c>
      <c r="Q6" s="60"/>
      <c r="R6" s="64">
        <v>6023.7</v>
      </c>
      <c r="S6" s="62">
        <v>52350</v>
      </c>
      <c r="T6" s="62">
        <f>D6-G6</f>
        <v>321470</v>
      </c>
    </row>
    <row r="7" spans="1:20" s="59" customFormat="1" ht="80.25" customHeight="1" hidden="1">
      <c r="A7" s="49"/>
      <c r="B7" s="93"/>
      <c r="C7" s="65"/>
      <c r="D7" s="66"/>
      <c r="E7" s="65"/>
      <c r="F7" s="66"/>
      <c r="G7" s="63"/>
      <c r="H7" s="51" t="s">
        <v>81</v>
      </c>
      <c r="I7" s="58" t="s">
        <v>82</v>
      </c>
      <c r="J7" s="58"/>
      <c r="K7" s="62">
        <v>1470000</v>
      </c>
      <c r="L7" s="48" t="s">
        <v>80</v>
      </c>
      <c r="M7" s="58" t="s">
        <v>83</v>
      </c>
      <c r="N7" s="55" t="s">
        <v>84</v>
      </c>
      <c r="O7" s="53" t="s">
        <v>85</v>
      </c>
      <c r="P7" s="63"/>
      <c r="Q7" s="67"/>
      <c r="R7" s="63"/>
      <c r="S7" s="68">
        <v>1257600</v>
      </c>
      <c r="T7" s="174"/>
    </row>
    <row r="8" spans="1:20" s="59" customFormat="1" ht="80.25" customHeight="1" hidden="1">
      <c r="A8" s="49"/>
      <c r="B8" s="93"/>
      <c r="C8" s="65"/>
      <c r="D8" s="66"/>
      <c r="E8" s="65"/>
      <c r="F8" s="66"/>
      <c r="G8" s="63"/>
      <c r="H8" s="51" t="s">
        <v>86</v>
      </c>
      <c r="I8" s="58" t="s">
        <v>87</v>
      </c>
      <c r="J8" s="58"/>
      <c r="K8" s="62">
        <v>127000</v>
      </c>
      <c r="L8" s="48" t="s">
        <v>80</v>
      </c>
      <c r="M8" s="58" t="s">
        <v>83</v>
      </c>
      <c r="N8" s="55" t="s">
        <v>84</v>
      </c>
      <c r="O8" s="53" t="s">
        <v>88</v>
      </c>
      <c r="P8" s="63"/>
      <c r="Q8" s="67"/>
      <c r="R8" s="63"/>
      <c r="S8" s="68">
        <v>96000</v>
      </c>
      <c r="T8" s="175"/>
    </row>
    <row r="9" spans="1:20" s="59" customFormat="1" ht="42.75" customHeight="1" hidden="1">
      <c r="A9" s="49"/>
      <c r="B9" s="93"/>
      <c r="C9" s="65"/>
      <c r="D9" s="66"/>
      <c r="E9" s="65"/>
      <c r="F9" s="66"/>
      <c r="G9" s="63"/>
      <c r="H9" s="51" t="s">
        <v>89</v>
      </c>
      <c r="I9" s="52" t="s">
        <v>90</v>
      </c>
      <c r="J9" s="53"/>
      <c r="K9" s="63">
        <v>199600</v>
      </c>
      <c r="L9" s="48" t="s">
        <v>80</v>
      </c>
      <c r="M9" s="53"/>
      <c r="N9" s="55" t="s">
        <v>84</v>
      </c>
      <c r="O9" s="53" t="s">
        <v>91</v>
      </c>
      <c r="P9" s="69"/>
      <c r="Q9" s="70"/>
      <c r="R9" s="69"/>
      <c r="S9" s="71">
        <v>91800</v>
      </c>
      <c r="T9" s="176"/>
    </row>
    <row r="10" spans="1:20" ht="66.75" customHeight="1">
      <c r="A10" s="181" t="s">
        <v>78</v>
      </c>
      <c r="B10" s="183" t="s">
        <v>79</v>
      </c>
      <c r="C10" s="65">
        <v>2240</v>
      </c>
      <c r="D10" s="66">
        <v>2353200</v>
      </c>
      <c r="E10" s="65" t="s">
        <v>26</v>
      </c>
      <c r="F10" s="66">
        <v>2353200</v>
      </c>
      <c r="G10" s="63">
        <v>465890</v>
      </c>
      <c r="H10" s="72" t="s">
        <v>92</v>
      </c>
      <c r="I10" s="73" t="s">
        <v>123</v>
      </c>
      <c r="J10" s="73" t="s">
        <v>26</v>
      </c>
      <c r="K10" s="74">
        <v>127000</v>
      </c>
      <c r="L10" s="73" t="s">
        <v>29</v>
      </c>
      <c r="M10" s="73" t="s">
        <v>26</v>
      </c>
      <c r="N10" s="73" t="s">
        <v>93</v>
      </c>
      <c r="O10" s="73" t="s">
        <v>124</v>
      </c>
      <c r="P10" s="74">
        <v>6400</v>
      </c>
      <c r="Q10" s="73" t="s">
        <v>26</v>
      </c>
      <c r="R10" s="74">
        <v>0</v>
      </c>
      <c r="S10" s="74">
        <v>89600</v>
      </c>
      <c r="T10" s="83">
        <f>D10-G10</f>
        <v>1887310</v>
      </c>
    </row>
    <row r="11" spans="1:20" ht="60.75" customHeight="1">
      <c r="A11" s="182"/>
      <c r="B11" s="184"/>
      <c r="C11" s="53">
        <v>2250</v>
      </c>
      <c r="D11" s="63">
        <v>6000000</v>
      </c>
      <c r="E11" s="53" t="s">
        <v>26</v>
      </c>
      <c r="F11" s="63">
        <v>5600000</v>
      </c>
      <c r="G11" s="63">
        <v>5300000</v>
      </c>
      <c r="H11" s="75" t="s">
        <v>94</v>
      </c>
      <c r="I11" s="76" t="s">
        <v>95</v>
      </c>
      <c r="J11" s="50" t="s">
        <v>26</v>
      </c>
      <c r="K11" s="77" t="s">
        <v>26</v>
      </c>
      <c r="L11" s="50" t="s">
        <v>29</v>
      </c>
      <c r="M11" s="50" t="s">
        <v>26</v>
      </c>
      <c r="N11" s="53" t="s">
        <v>96</v>
      </c>
      <c r="O11" s="53" t="s">
        <v>97</v>
      </c>
      <c r="P11" s="78">
        <v>685605.33</v>
      </c>
      <c r="Q11" s="79" t="s">
        <v>26</v>
      </c>
      <c r="R11" s="80">
        <v>14792.33</v>
      </c>
      <c r="S11" s="77"/>
      <c r="T11" s="81">
        <f>D11-G11</f>
        <v>700000</v>
      </c>
    </row>
  </sheetData>
  <sheetProtection selectLockedCells="1" selectUnlockedCells="1"/>
  <mergeCells count="25">
    <mergeCell ref="G3:G5"/>
    <mergeCell ref="H3:R3"/>
    <mergeCell ref="A10:A11"/>
    <mergeCell ref="B10:B11"/>
    <mergeCell ref="K4:K5"/>
    <mergeCell ref="L4:L5"/>
    <mergeCell ref="M4:M5"/>
    <mergeCell ref="A1:U1"/>
    <mergeCell ref="A2:U2"/>
    <mergeCell ref="A3:A5"/>
    <mergeCell ref="B3:B5"/>
    <mergeCell ref="C3:C5"/>
    <mergeCell ref="P4:Q4"/>
    <mergeCell ref="R4:R5"/>
    <mergeCell ref="D3:D5"/>
    <mergeCell ref="E3:E5"/>
    <mergeCell ref="F3:F5"/>
    <mergeCell ref="T7:T9"/>
    <mergeCell ref="S3:S5"/>
    <mergeCell ref="T3:T5"/>
    <mergeCell ref="H4:H5"/>
    <mergeCell ref="I4:I5"/>
    <mergeCell ref="J4:J5"/>
    <mergeCell ref="N4:N5"/>
    <mergeCell ref="O4:O5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Вікторія А. Радчук</cp:lastModifiedBy>
  <cp:lastPrinted>2018-08-15T09:41:33Z</cp:lastPrinted>
  <dcterms:created xsi:type="dcterms:W3CDTF">2006-09-15T22:00:00Z</dcterms:created>
  <dcterms:modified xsi:type="dcterms:W3CDTF">2018-09-20T11:51:07Z</dcterms:modified>
  <cp:category/>
  <cp:version/>
  <cp:contentType/>
  <cp:contentStatus/>
  <cp:revision>693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